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scfctjn\Downloads\"/>
    </mc:Choice>
  </mc:AlternateContent>
  <xr:revisionPtr revIDLastSave="0" documentId="8_{1D232FCA-7890-46B6-8A41-203AE26F20CB}" xr6:coauthVersionLast="47" xr6:coauthVersionMax="47" xr10:uidLastSave="{00000000-0000-0000-0000-000000000000}"/>
  <bookViews>
    <workbookView xWindow="5445" yWindow="2355" windowWidth="19380" windowHeight="11175" activeTab="5" xr2:uid="{00000000-000D-0000-FFFF-FFFF00000000}"/>
  </bookViews>
  <sheets>
    <sheet name="Before You Start" sheetId="14" r:id="rId1"/>
    <sheet name="Glossary" sheetId="13" r:id="rId2"/>
    <sheet name="Guidance" sheetId="10" r:id="rId3"/>
    <sheet name="Club Profile" sheetId="11" r:id="rId4"/>
    <sheet name="Financial Information" sheetId="12" r:id="rId5"/>
    <sheet name="Grant Application Questions"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8" i="12" l="1"/>
  <c r="H99" i="12" s="1"/>
  <c r="E98" i="12"/>
  <c r="E99" i="12" s="1"/>
  <c r="B99" i="12"/>
  <c r="B98" i="12"/>
  <c r="H53" i="12"/>
  <c r="H54" i="12"/>
  <c r="E53" i="12"/>
  <c r="E54" i="12" s="1"/>
  <c r="B54" i="12"/>
  <c r="B53" i="12"/>
  <c r="H40" i="12"/>
  <c r="H38" i="12"/>
  <c r="H36" i="12"/>
  <c r="E40" i="12"/>
  <c r="E38" i="12"/>
  <c r="E36" i="12"/>
  <c r="B40" i="12"/>
  <c r="B38" i="12"/>
  <c r="B36" i="12"/>
  <c r="H85" i="12"/>
  <c r="H83" i="12"/>
  <c r="H81" i="12"/>
  <c r="E85" i="12"/>
  <c r="E83" i="12"/>
  <c r="E81" i="12"/>
  <c r="B85" i="12"/>
  <c r="B83" i="12"/>
  <c r="B81" i="12"/>
  <c r="B78" i="12"/>
  <c r="E78" i="12"/>
  <c r="H78" i="12"/>
  <c r="H33" i="12"/>
  <c r="E33" i="12"/>
  <c r="B33" i="12"/>
  <c r="H31" i="12"/>
  <c r="B23" i="12"/>
  <c r="H73" i="12"/>
  <c r="G74" i="12" s="1"/>
  <c r="E73" i="12"/>
  <c r="B73" i="12"/>
  <c r="H28" i="12"/>
  <c r="E28" i="12"/>
  <c r="E23" i="12"/>
  <c r="B28" i="12"/>
  <c r="B31" i="12"/>
  <c r="B59" i="12"/>
  <c r="B68" i="12"/>
  <c r="E68" i="12"/>
  <c r="H68" i="12"/>
  <c r="H23" i="12"/>
  <c r="B94" i="12"/>
  <c r="E94" i="12"/>
  <c r="H94" i="12"/>
  <c r="H49" i="12"/>
  <c r="E49" i="12"/>
  <c r="B49" i="12"/>
  <c r="B93" i="12"/>
  <c r="E93" i="12"/>
  <c r="H93" i="12"/>
  <c r="H48" i="12"/>
  <c r="E48" i="12"/>
  <c r="B48" i="12"/>
  <c r="H92" i="12"/>
  <c r="E92" i="12"/>
  <c r="B92" i="12"/>
  <c r="H47" i="12"/>
  <c r="E47" i="12"/>
  <c r="B47" i="12"/>
  <c r="B5" i="12"/>
  <c r="H76" i="12"/>
  <c r="E76" i="12"/>
  <c r="B76" i="12"/>
  <c r="E31" i="12"/>
  <c r="H65" i="12"/>
  <c r="H64" i="12"/>
  <c r="E65" i="12"/>
  <c r="E64" i="12"/>
  <c r="B64" i="12"/>
  <c r="B44" i="12"/>
  <c r="B43" i="12"/>
  <c r="B20" i="12"/>
  <c r="B19" i="12"/>
  <c r="B17" i="12"/>
  <c r="B16" i="12"/>
  <c r="B15" i="12"/>
  <c r="B14" i="12"/>
  <c r="H88" i="12"/>
  <c r="H89" i="12"/>
  <c r="E88" i="12"/>
  <c r="E89" i="12"/>
  <c r="B89" i="12"/>
  <c r="B88" i="12"/>
  <c r="H43" i="12"/>
  <c r="H44" i="12"/>
  <c r="E43" i="12"/>
  <c r="E44" i="12"/>
  <c r="B65" i="12"/>
  <c r="H19" i="12"/>
  <c r="H20" i="12"/>
  <c r="E19" i="12"/>
  <c r="E20" i="12"/>
  <c r="H59" i="12"/>
  <c r="H60" i="12"/>
  <c r="H61" i="12"/>
  <c r="H62" i="12"/>
  <c r="E59" i="12"/>
  <c r="E60" i="12"/>
  <c r="E61" i="12"/>
  <c r="E62" i="12"/>
  <c r="B60" i="12"/>
  <c r="B61" i="12"/>
  <c r="B62" i="12"/>
  <c r="H17" i="12"/>
  <c r="E17" i="12"/>
  <c r="A74" i="12" l="1"/>
  <c r="D74" i="12"/>
  <c r="A29" i="12"/>
  <c r="G29" i="12"/>
  <c r="D29" i="12"/>
  <c r="B96" i="12"/>
  <c r="B51" i="12"/>
  <c r="E96" i="12"/>
  <c r="H96" i="12"/>
  <c r="H95" i="12"/>
  <c r="E95" i="12"/>
  <c r="B95" i="12"/>
  <c r="H51" i="12"/>
  <c r="H50" i="12"/>
  <c r="E51" i="12"/>
  <c r="E50" i="12"/>
  <c r="B50" i="12"/>
  <c r="H16" i="12"/>
  <c r="H15" i="12"/>
  <c r="H14" i="12"/>
  <c r="E16" i="12"/>
  <c r="E15" i="12"/>
  <c r="E14" i="12"/>
  <c r="B6" i="12"/>
  <c r="B7" i="12"/>
  <c r="B8" i="12"/>
  <c r="B4" i="12"/>
  <c r="E97" i="12" l="1"/>
  <c r="E52" i="12"/>
  <c r="B97" i="12"/>
  <c r="H52" i="12"/>
  <c r="H97" i="12"/>
  <c r="B52" i="12"/>
</calcChain>
</file>

<file path=xl/sharedStrings.xml><?xml version="1.0" encoding="utf-8"?>
<sst xmlns="http://schemas.openxmlformats.org/spreadsheetml/2006/main" count="1013" uniqueCount="308">
  <si>
    <t>Before You Start</t>
  </si>
  <si>
    <t>Welcome</t>
  </si>
  <si>
    <t>Before completing this application, please ensure you have the following information available:</t>
  </si>
  <si>
    <t>✅ Details of each Club you are applying for funding for.</t>
  </si>
  <si>
    <t>✅ Venue and contact information.</t>
  </si>
  <si>
    <t>✅ Session days, times and frequency.</t>
  </si>
  <si>
    <t>✅ Estimated attendance and Gateway Card+ participation figures.</t>
  </si>
  <si>
    <t>✅ Information about how places are allocated and managed.</t>
  </si>
  <si>
    <t>✅ Estimated number of Group, 1:1 and 2:1 spaces to be delivered during the grant year.</t>
  </si>
  <si>
    <t xml:space="preserve">✅ Estimated delivery costs for Group, 1:1 and 2:1 spaces. </t>
  </si>
  <si>
    <t>Start With the Club Profile Tab</t>
  </si>
  <si>
    <t>▪ Complete a separate Club Profile for each provision.</t>
  </si>
  <si>
    <t>▪ All yellow cells require completion.</t>
  </si>
  <si>
    <t>▪ Where a field requires a number, please enter a numeric value only.</t>
  </si>
  <si>
    <t>▪ Some information entered within the Club Profile tab will automatically populate the Financial Information tab.</t>
  </si>
  <si>
    <t>▪ Please complete the Club Profile tab before moving to the Financial Information tab.</t>
  </si>
  <si>
    <t>Financial Information Tab</t>
  </si>
  <si>
    <t>▪ Please complete this tab from top to bottom, as many fields and calculations are dependent on information entered earlier in the form.</t>
  </si>
  <si>
    <t>▪ Some information from the Club Profile tab will already have been automatically populated.</t>
  </si>
  <si>
    <t>▪ Some grey cells contain automated calculations and should not be edited.</t>
  </si>
  <si>
    <t>The Financial Information tab uses the information you provide to calculate:</t>
  </si>
  <si>
    <t>▪ Estimated delivery costs.</t>
  </si>
  <si>
    <t>▪ Expected concessionary funding.</t>
  </si>
  <si>
    <t>▪ Funding gap.</t>
  </si>
  <si>
    <t>▪ Total funding request.</t>
  </si>
  <si>
    <t>Please review these figures carefully to ensure they accurately reflect your provision.</t>
  </si>
  <si>
    <t>Grant Application Questions</t>
  </si>
  <si>
    <t>Once you have completed the Club Profile and Financial Information tabs, please ensure that you complete the Grant Application Questions tab.</t>
  </si>
  <si>
    <t>Before submitting</t>
  </si>
  <si>
    <t>▪ Review all information entered.</t>
  </si>
  <si>
    <t>▪ Check that all required fields have been completed.</t>
  </si>
  <si>
    <t>▪ Ensure that the financial information accurately reflects your provision.</t>
  </si>
  <si>
    <t>▪ Complete all questions within the Grant Application Questions tab.</t>
  </si>
  <si>
    <t>▪ Review any automatically generated calculations before submission.</t>
  </si>
  <si>
    <t>Applications must be completed in full. Incomplete applications may be delayed, returned for amendment, or may not be considered as part of the funding assessment process.
⚠️ Important: Applications submitted shortly before the deadline do so at the applicant's own risk. Where clarification, amendments or additional information are required, there may not be sufficient time to resolve these matters before the assessment process is completed.</t>
  </si>
  <si>
    <t>Questions?</t>
  </si>
  <si>
    <t>Glossary of Terms</t>
  </si>
  <si>
    <t>Provider</t>
  </si>
  <si>
    <t xml:space="preserve">An organisation that delivers one or more Short Breaks activities, clubs or services.
Example:
An organisation may deliver a Youth Club, Holiday Club and Weekend Club under the same provider.
</t>
  </si>
  <si>
    <t>Club</t>
  </si>
  <si>
    <t xml:space="preserve">An individual scheme, activity or service delivered by a provider.
A provider may operate more than one club.
Examples:
▪Tuesday Night Youth Club
▪Summer Holiday Club
▪Saturday Weekend Club
</t>
  </si>
  <si>
    <t>Session</t>
  </si>
  <si>
    <t>A single bookable period of activity delivered by a Club.
A session may be a full day, half day or a shorter activity lasting a few hours. For the purposes of this grant programme, a session is counted based on the booking options available to families, rather than the length of time an individual child attends.
Examples:
▪A youth club running on Tuesday evening = 1 session.
▪A weekend club running on Saturday morning = 1 session.
▪A holiday club offering full-day bookings only = 1 session.
▪A holiday club offering separate AM and PM bookings = 2 sessions, even if some children attend for the full day.
If families can choose to attend either the morning or afternoon session separately, the provider should count these as two sessions for monitoring and funding purposes.</t>
  </si>
  <si>
    <t>Space</t>
  </si>
  <si>
    <t xml:space="preserve">A space represents one child or young person attending one session.
Examples:
▪1 child attending 1 session = 1 space
▪1 child attending 10 sessions = 10 spaces
▪10 children attending 10 sessions each = 100 spaces
</t>
  </si>
  <si>
    <t>Gateway Card+ Space</t>
  </si>
  <si>
    <t xml:space="preserve">A space used by a child or young person who holds a valid Gateway Card+ and meets Hampshire Short Breaks eligibility criteria.
</t>
  </si>
  <si>
    <t>Unique Child / Young Person</t>
  </si>
  <si>
    <t xml:space="preserve">An individual child or young person counted once only, regardless of how many sessions they attend.
Examples:
▪1 child attending 20 sessions = 1 unique child
▪10 children attending 20 sessions each = 10 unique children
</t>
  </si>
  <si>
    <t xml:space="preserve">The amount charged to a parent or carer for a child or young person to attend a session.
</t>
  </si>
  <si>
    <t>Concessionary Rate</t>
  </si>
  <si>
    <t>Funding Gap</t>
  </si>
  <si>
    <t>Group Space</t>
  </si>
  <si>
    <t>A space delivered within a group activity where one member of staff supports two or more children or young people during a session.
Examples:
▪1 member of staff supporting 2 children = 2 group spaces.
▪1 member of staff supporting 5 children = 5 group spaces.
▪10 children attending a group session = 10 group spaces.</t>
  </si>
  <si>
    <t>1:1 Space</t>
  </si>
  <si>
    <t xml:space="preserve">A space where 1 child or young person receives individual support from 1 member of staff.
</t>
  </si>
  <si>
    <t>2:1 Space</t>
  </si>
  <si>
    <t xml:space="preserve">A space where 1 child or young person receives individual support from 2 members of staff.
</t>
  </si>
  <si>
    <t xml:space="preserve">Grant Year </t>
  </si>
  <si>
    <t>The period covered by the funding agreement, during which funded activities are expected to be delivered and monitored.</t>
  </si>
  <si>
    <t xml:space="preserve">Sessions Planned </t>
  </si>
  <si>
    <t>The total number of sessions the provider intends to deliver during the Grant Year.</t>
  </si>
  <si>
    <t xml:space="preserve">Average Attendance </t>
  </si>
  <si>
    <t>The average number of children and young people expected to attend each session.</t>
  </si>
  <si>
    <t>Supported/Concessionary Space</t>
  </si>
  <si>
    <t>A space accessed by a child or young person receiving a concessionary rate or additional financial support towards attendance.</t>
  </si>
  <si>
    <t xml:space="preserve">Eligible Expenditure </t>
  </si>
  <si>
    <t>Costs directly associated with the delivery of the provision and permitted under the Grant Guidance and Grant Agreement.</t>
  </si>
  <si>
    <t xml:space="preserve">Ineligible Expenditure </t>
  </si>
  <si>
    <t>Costs that are not eligible for grant funding and cannot be included within the funding request. Please refer to the Grant Guidance for further information.</t>
  </si>
  <si>
    <t xml:space="preserve">Funding Request </t>
  </si>
  <si>
    <t>The total amount of grant funding being requested from Hampshire County Council based on the information provided within the application.</t>
  </si>
  <si>
    <t>Monitoring Information</t>
  </si>
  <si>
    <t>Information collected during and after delivery to demonstrate activity, attendance, outcomes, compliance and funding utilisation throughout the Grant Year.</t>
  </si>
  <si>
    <t xml:space="preserve"> Club Profile Guidance</t>
  </si>
  <si>
    <t>Provider Details</t>
  </si>
  <si>
    <t>Organisation Name</t>
  </si>
  <si>
    <t>Please provide the full legal name of your organisation.</t>
  </si>
  <si>
    <t>Organisation Address</t>
  </si>
  <si>
    <t>Please provide the registered address of your organisation.</t>
  </si>
  <si>
    <t>Contact Name</t>
  </si>
  <si>
    <t>Please provide the name of the primary contact for this application.</t>
  </si>
  <si>
    <t>Email Address</t>
  </si>
  <si>
    <t>Please provide the email address of the primary contact for this application.</t>
  </si>
  <si>
    <t>Telephone Number</t>
  </si>
  <si>
    <t>Please provide the telephone number of the primary contact for this application.</t>
  </si>
  <si>
    <t>Main Organisation Website</t>
  </si>
  <si>
    <t>Please provide the main website address for your organisation.</t>
  </si>
  <si>
    <t>Club 1 Profile</t>
  </si>
  <si>
    <t>Basic Details</t>
  </si>
  <si>
    <t>Club Name</t>
  </si>
  <si>
    <t>Please provide the name of the club or activity being delivered.</t>
  </si>
  <si>
    <t>Type of Provision</t>
  </si>
  <si>
    <t>Please select the type of provision being delivered.
▪ Holiday Club (Open to All)
▪ Holiday Club (SEND Only)
▪ Weekend Club</t>
  </si>
  <si>
    <t>Please Select the Type of Session This Profile Relates to</t>
  </si>
  <si>
    <t xml:space="preserve">Please select the type of session this profile relates to.
▪ AM Session – A separately bookable morning session.
▪ PM Session – A separately bookable afternoon session.
▪ Full Day Session – A single continuous session where children and young people attend for the full duration of the activity.
If your provision offers separate sessions that children and young people can attend independently, a separate Club Profile should be completed for each session type.
For example, if children and young people can attend a morning session without attending the afternoon session, a separate Club Profile should be completed for the AM Session and the PM Session.
If a child attends both the AM Session and the PM Session on the same day, they will be recorded as attending two separate sessions.
For example:
•	Summer Holiday Club AM Session = Club 1
•	Summer Holiday Club PM Session = Club 2
</t>
  </si>
  <si>
    <t>Category (See Guidance)</t>
  </si>
  <si>
    <t xml:space="preserve">Please select the category in the dropdown that best reflects the level of need of the majority of children and young people attending the provision.
If your provision supports children and young people with a range of needs, please select the category that best reflects the needs of the majority of those attending. If your provision supports a range of needs, please explain this in the additional information section.
</t>
  </si>
  <si>
    <t>Club Address</t>
  </si>
  <si>
    <t>Please provide the address where the funded sessions will take place.</t>
  </si>
  <si>
    <t>Postcode</t>
  </si>
  <si>
    <t>Please provide the postcode of the venue where the funded sessions will take place.</t>
  </si>
  <si>
    <t>Club Telephone Number</t>
  </si>
  <si>
    <t>Please provide a telephone number for the club or venue.
If this is the same as the telephone number provided within the Provider Details section, you may repeat the same number.</t>
  </si>
  <si>
    <t>Club Email Address</t>
  </si>
  <si>
    <t>Please provide an email address for the club or activity.
If this is the same as the email address provided within the Provider Details section, you may repeat the same email address.</t>
  </si>
  <si>
    <t>Club Direct Web Page</t>
  </si>
  <si>
    <t>Please provide a direct web link to the specific club or activity.
This should be the webpage that contains information about the club, including session details, booking information or contact information.
This should be different from your organisation's main website.</t>
  </si>
  <si>
    <t>Key Contacts</t>
  </si>
  <si>
    <t>Operational Contact Name</t>
  </si>
  <si>
    <t>Please provide the name of the person responsible for the day-to-day delivery and operation of the club.</t>
  </si>
  <si>
    <t>Operational Contact Email</t>
  </si>
  <si>
    <t>Please provide the email address of the person responsible for the day-to-day delivery and operation of the club.</t>
  </si>
  <si>
    <t>Operational Contact Telephone</t>
  </si>
  <si>
    <t>Please provide the telephone number of the person responsible for the day-to-day delivery and operation of the club.</t>
  </si>
  <si>
    <t>Monitoring Contact Name</t>
  </si>
  <si>
    <t>Please provide the name of the person responsible for completing and submitting monitoring information to Hampshire County Council.</t>
  </si>
  <si>
    <t>Monitoring Contact Email</t>
  </si>
  <si>
    <t>Please provide the email address of the person responsible for completing and submitting monitoring information to Hampshire County Council.</t>
  </si>
  <si>
    <t>Finance Contact Name (Optional)</t>
  </si>
  <si>
    <t>Please provide the name of the person responsible for financial matters relating to this grant application, if different from the contacts provided above.</t>
  </si>
  <si>
    <t>Finance Contact Email (Optional)</t>
  </si>
  <si>
    <t>Please provide the email address of the person responsible for financial matters relating to this grant application, if different from the contacts provided above.</t>
  </si>
  <si>
    <t>Provision Details</t>
  </si>
  <si>
    <t>Age Range</t>
  </si>
  <si>
    <t>Please provide the age range of children and young people attending this provision.</t>
  </si>
  <si>
    <t>Day(s) of Operation</t>
  </si>
  <si>
    <t>Please provide the day or days on which the provision operates.
Examples may include:
▪ Monday to Friday
▪ Saturday
▪ Sunday
▪ Saturday and Sunday
For Holiday Clubs, please provide the days on which sessions are delivered during the holiday period.</t>
  </si>
  <si>
    <t>Frequency</t>
  </si>
  <si>
    <t>Please describe how often the provision operates.
Examples may include:
▪ Weekly
▪ Fortnightly
▪ Daily during school holidays
▪ Two days per week during school holidays
Please provide the information that best reflects your delivery model.</t>
  </si>
  <si>
    <t>Session Start Time</t>
  </si>
  <si>
    <t>Please provide the normal start time for the session.</t>
  </si>
  <si>
    <t>Session End Time</t>
  </si>
  <si>
    <t>Please provide the normal end time for the session.</t>
  </si>
  <si>
    <t>Typical Session Length (hours)</t>
  </si>
  <si>
    <t>Please provide the typical duration of a Youth Club session in hours.
For example:
▪ 1.5 hours
▪ 2 hours
▪ 3 hours
If a session lasts 3 hours and 30 minutes, please enter 3.5 (not 3.30).
If a session lasts 2 hours and 15 minutes, please enter 2.25.</t>
  </si>
  <si>
    <t>Operating Period for This Provision</t>
  </si>
  <si>
    <t>Please select the operating period for this provision.
▪ Term Time Only
▪ School Holidays Only
▪ Term Time and School Holidays</t>
  </si>
  <si>
    <t>Ofsted Registration (If Applicable)</t>
  </si>
  <si>
    <t>Please provide your Ofsted registration number, where applicable.
If your provision is not required to be registered with Ofsted, please enter "N/A".</t>
  </si>
  <si>
    <t>CQC Registration (If Applicable)</t>
  </si>
  <si>
    <t>Please provide your CQC registration number, where applicable.
If your provision is not required to be registered with the Care Quality Commission (CQC), please enter "N/A".</t>
  </si>
  <si>
    <t>Charity Number (if applicable)</t>
  </si>
  <si>
    <t>Please provide your registered charity number, where applicable.
If your organisation is not a registered charity, please enter "N/A".</t>
  </si>
  <si>
    <t>Suitable For</t>
  </si>
  <si>
    <t>Neurodevelopmental Conditions (Autism/ADHD)</t>
  </si>
  <si>
    <t>Please select Yes or No from the drop-down list for each category.
Only select Yes where your provision can confidently support children and young people with those needs and where appropriate staffing, experience, training, facilities or support arrangements are in place. It does not imply that your provision can meet every individual's needs.
If you select Yes, please use the Additional Information About the Support Your Provision Can Offer section to provide further details where appropriate.
Hampshire County Council may use this information to help families identify suitable provision and to assess the appropriateness of funded activities.</t>
  </si>
  <si>
    <t>Learning Disabilities</t>
  </si>
  <si>
    <t>Physical Disabilities</t>
  </si>
  <si>
    <t>Sensory Needs</t>
  </si>
  <si>
    <t>Challenging Behaviour</t>
  </si>
  <si>
    <t>Complex Medical Needs</t>
  </si>
  <si>
    <t>Mental Health / Emotional Needs</t>
  </si>
  <si>
    <t>Wheelchair Users</t>
  </si>
  <si>
    <t>Personal Care Needs</t>
  </si>
  <si>
    <t>Communication Needs</t>
  </si>
  <si>
    <t>Other</t>
  </si>
  <si>
    <t>Additional Information About the Support Your Provision Can Offer</t>
  </si>
  <si>
    <t>Please provide further information about the support available within your provision.
This may include:
▪ Specialist training held by staff
▪ Experience supporting specific disabilities or additional needs
▪ Personal care arrangements
▪ Communication support
▪ Behaviour support approaches
▪ Medical support arrangements
▪ Any limitations families should be aware of
▪ Any circumstances where additional support may be required before a place can be offered.</t>
  </si>
  <si>
    <t>Capacity</t>
  </si>
  <si>
    <t>Maximum capacity per session</t>
  </si>
  <si>
    <t>Please provide the maximum number of children and young people who can safely attend a session at any one time.
This should include all attendees, including:
 ▪ Gateway Card+ children and young people
 ▪ Children and young people attending through other routes
 ▪ Any privately funded attendees
Please provide the maximum safe operating capacity for the session, rather than typical attendance.</t>
  </si>
  <si>
    <t>Typical Group Size</t>
  </si>
  <si>
    <t>Please provide the typical number of children and young people supported within a group-based activity.
For example a club with a maximum capacity of 20 children may typically deliver activities with:
▪ 2 children per group
▪ 5 children per group
▪ 10 children per group
This information should reflect how activities are normally structured and delivered, rather than the maximum capacity of the session.</t>
  </si>
  <si>
    <t>Typical Staff-to-Child Ratio</t>
  </si>
  <si>
    <t>Please provide the typical staffing ratio used during delivery of the activity.
Examples:
▪ 1 member of staff to 4 children (1:4)
▪ 2 members of staff to 10 children (2:10)
This should reflect the usual staffing arrangements for the session and include all staff directly involved in delivery, including managers, support workers and activity staff.</t>
  </si>
  <si>
    <t>Can support 1:1?</t>
  </si>
  <si>
    <t>Please select Yes or No from the drop-down list.
Select Yes only where appropriate staffing and support arrangements are in place to safely support children and young people requiring 1:1 support.</t>
  </si>
  <si>
    <t>Can support 2:1?</t>
  </si>
  <si>
    <t>Please select Yes or No from the drop-down list.
Select Yes only where appropriate staffing and support arrangements are in place to safely support children and young people requiring 2:1 support.</t>
  </si>
  <si>
    <t>Operational Information</t>
  </si>
  <si>
    <t>Is there currently a waiting list?</t>
  </si>
  <si>
    <t>Please select Yes or No from the drop-down list.</t>
  </si>
  <si>
    <t>Access and Availability Information</t>
  </si>
  <si>
    <t xml:space="preserve">Please provide information about how children and young people access places within the provision.
This section should be completed regardless of whether a waiting list is currently in place.
This may include:
▪ Whether a waiting list is maintained and number currently waiting
• Typical waiting time
▪ How places are allocated
▪ How places become available
▪ Whether the provision is currently operating at full capacity
• Whether places are currently available
▪ Any other information relating to access and availability
</t>
  </si>
  <si>
    <t>Concessionary Rate Per Young Person Per Session (£)</t>
  </si>
  <si>
    <t>Payment Arrangement</t>
  </si>
  <si>
    <t>How do families apply?</t>
  </si>
  <si>
    <t>Please explain how families can access the provision.
Examples may include:
▪ Self-referral
▪ Email enquiry
▪ Telephone enquiry
▪ Website booking system
▪ Professional referral
If possible, please provide links to any relevant webpages, booking systems, registration forms or application forms.</t>
  </si>
  <si>
    <t>Short description of club</t>
  </si>
  <si>
    <t>Please provide a brief description of the club, the activities offered and the support available.
This information may be used to support directory listings, promotional materials and help families understand the provision available.</t>
  </si>
  <si>
    <t>Financial Information Guidance</t>
  </si>
  <si>
    <t>The Organisation Name, Organisation Address, Contact Name, Email Address and Telephone Number fields are automatically populated from the Provider Details section of the Club Profile tab and do not need to be completed within the Financial Information tab.</t>
  </si>
  <si>
    <t xml:space="preserve">Club </t>
  </si>
  <si>
    <t>Club Details</t>
  </si>
  <si>
    <t>The Club Name, Club Type, Session Type and Category fields are automatically populated from the Club Profile tab and do not need to be completed within the Financial Information tab.</t>
  </si>
  <si>
    <t>Session Type</t>
  </si>
  <si>
    <t>Category</t>
  </si>
  <si>
    <t>Delivery Overview</t>
  </si>
  <si>
    <t>The Age Range, and Typical Session Length (Hours) fields are automatically populated from the Club Profile tab and do not need to be completed within the Financial Information tab.</t>
  </si>
  <si>
    <t>Number of Sessions Planned During the Grant Year</t>
  </si>
  <si>
    <t>Please provide the total number of sessions you intend to deliver during the grant year.
This should include all planned sessions, regardless of whether funding is being requested for them through this application.
This figure may be different from the number of sessions requiring funding.</t>
  </si>
  <si>
    <t>Participation</t>
  </si>
  <si>
    <t>This fields is automatically populated from the Club Profile tab and do not need to be completed within the Financial Information tab.</t>
  </si>
  <si>
    <t>Average Attendance Per Session (all young people)</t>
  </si>
  <si>
    <t>Please provide the average number of children and young people attending each session.
This should include all attendees, including:
▪ Gateway Card+ children and young people
 ▪ Privately funded attendees
 ▪ Any other attendees</t>
  </si>
  <si>
    <t>Estimated Group Spaces for Gateway Card+ Holders Supported During the Grant Year</t>
  </si>
  <si>
    <t>Please provide the total number of group spaces expected to be taken up by Gateway Card+ children and young people during the grant year.
A space represents one child or young person attending one session.</t>
  </si>
  <si>
    <t>Estimated 1:1 Spaces for Gateway Card+ Holders Supported During the Grant Year</t>
  </si>
  <si>
    <t>Please provide the total number of 1:1 spaces expected to be taken up by Gateway Card+ children and young people during the grant year.
A space represents one child or young person attending one session.</t>
  </si>
  <si>
    <t>Estimated 2:1 Spaces for Gateway Card+ Holders Supported During the Grant Year</t>
  </si>
  <si>
    <t>Please provide the total number of 2:1 spaces expected to be taken up by Gateway Card+ children and young people during the grant year.
A space represents one child or young person attending one session.
Please provide your best estimate based on anticipated demand during the grant year.
2:1 spaces should be recorded separately and should not be included within the 1:1 space figure.</t>
  </si>
  <si>
    <t>Average Gateway Card+ Attendance Per Session</t>
  </si>
  <si>
    <t xml:space="preserve">This field is automatically calculated and does not need to be completed.
</t>
  </si>
  <si>
    <t>Total Gateway Card+ Spaces Estimated to be Supported During the Grant Year</t>
  </si>
  <si>
    <t>Estimated Number of Unique Gateway Card+ Children Supported During the Grant Year</t>
  </si>
  <si>
    <t>Please provide the estimated number of individual Gateway Card+ children and young people expected to access the provision during the grant year.
This figure should count each child or young person only once, regardless of how many sessions they attend.
For example:
▪ One child attending 20 sessions = 1 unique child
▪ Ten children attending 20 sessions each = 10 unique children</t>
  </si>
  <si>
    <t>Session Cost Summary</t>
  </si>
  <si>
    <t>Cost per Gateway Card+ Group Space per Session (£)</t>
  </si>
  <si>
    <t>Please provide the cost of supporting one Gateway Card+ child or young person within a group space for one session.
See guidance above</t>
  </si>
  <si>
    <t>Cost per Gateway Card+ Group Space per Hour (£)</t>
  </si>
  <si>
    <t>Cost per Gateway Card+ 1:1 Space per Session (£)</t>
  </si>
  <si>
    <t>Please provide the cost of supporting one Gateway Card+ child or young person within a 1:1 space for one session.
See guidance above</t>
  </si>
  <si>
    <t>Cost per Gateway Card+ 1:1 Space per Hour (£)</t>
  </si>
  <si>
    <t>Cost per Gateway Card+ 2:1 Space per Session (£)</t>
  </si>
  <si>
    <t>Please provide the cost of supporting one Gateway Card+ child or young person within a 2:1 space for one session.
2:1 spaces should be costed separately and should not be included within the 1:1 space cost.
See guidance above</t>
  </si>
  <si>
    <t>Cost per Gateway Card+ 2:1 Space per Hour (£)</t>
  </si>
  <si>
    <t>This field is automatically calculated and does not need to be completed.</t>
  </si>
  <si>
    <t xml:space="preserve">Expected Number of Gateway Card+ Spaces Requiring Concessionary Support During the Grant Year </t>
  </si>
  <si>
    <t>Please provide your best estimate of Gateway Card+ spaces expected to require concessionary support during the grant year.
This figure will be used to calculate the estimated concessionary funding request.</t>
  </si>
  <si>
    <t>Funding Request</t>
  </si>
  <si>
    <t>Group Space Funding Gap For The Year (£)</t>
  </si>
  <si>
    <t>1:1 Space Funding Gap For The Year (£)</t>
  </si>
  <si>
    <t>2:1 Space Funding Gap For The Year (£)</t>
  </si>
  <si>
    <t>Remaining Funding Gap For The Year (£)</t>
  </si>
  <si>
    <t>Total Concessionary Funding Requested for the Year (£)</t>
  </si>
  <si>
    <t>Total Amount Requested  for the Year(£)</t>
  </si>
  <si>
    <r>
      <t xml:space="preserve">
This field is automatically calculated and does not need to be completed.
</t>
    </r>
    <r>
      <rPr>
        <b/>
        <sz val="12"/>
        <color theme="1"/>
        <rFont val="Arial"/>
        <family val="2"/>
      </rPr>
      <t>This figure represents the total grant funding being requested from Hampshire County Council for delivery of this provision during the grant year.</t>
    </r>
  </si>
  <si>
    <t>Total Amount Requested  Per Space(£)</t>
  </si>
  <si>
    <t>Total Amount Requested Per Space Per Hour (£)</t>
  </si>
  <si>
    <t>Declaration</t>
  </si>
  <si>
    <t>I confirm that, to the best of my knowledge, the information provided within this application is accurate and complete.</t>
  </si>
  <si>
    <t>I understand that submission of an application does not guarantee funding and that Hampshire County Council may award all, part or none of the funding requested.</t>
  </si>
  <si>
    <t>I understand that any grant funding awarded must be used only for the approved activity detailed within this application.</t>
  </si>
  <si>
    <t>Please select Yes or No from the drop-down list.
Grant funding awarded through the Hampshire Short Breaks Programme must only be used for the approved activity detailed within this application.
Funding must not be transferred between clubs, activities, projects or grant years without the prior written approval of Hampshire County Council.</t>
  </si>
  <si>
    <t>I understand that monitoring information may be requested by Hampshire County Council and that failure to provide monitoring information may result in payments being withheld, reduced or recovered.</t>
  </si>
  <si>
    <t>Please select Yes or No from the drop-down list.
Providers are required to submit monitoring information in the format and frequency requested by Hampshire County Council.
Hampshire County Council may request additional information, evidence or clarification relating to the delivery of the funded activity.
Failure to provide monitoring information, or the submission of incomplete or inaccurate information, may result in payments being withheld, reduced or recovered.</t>
  </si>
  <si>
    <t>Hampshire Short Breaks Grant Application 2027/28 - Club Profile</t>
  </si>
  <si>
    <t>ⓘ Further Guidance</t>
  </si>
  <si>
    <r>
      <rPr>
        <b/>
        <i/>
        <u val="double"/>
        <sz val="12"/>
        <color rgb="FF000000"/>
        <rFont val="Arial"/>
        <family val="2"/>
      </rPr>
      <t xml:space="preserve">IMPORTANT
</t>
    </r>
    <r>
      <rPr>
        <b/>
        <i/>
        <sz val="12"/>
        <color rgb="FF000000"/>
        <rFont val="Arial"/>
        <family val="2"/>
      </rPr>
      <t xml:space="preserve">
▪ To support you in completing this application, we have prepared guidance notes for each section. Please click the ⓘ Further Guidance link for additional information, examples and definitions. The link will take you directly to the relevant section of the Guidance Notes tab.
▪ If your provision offers separate AM and PM sessions, please complete a separate Club Profile for each session. Although these sessions may be delivered by the same club, they are treated as separate sessions for funding, monitoring and reporting purposes. For example, if a child attends both the AM session and the PM session on the same day, they will be recorded as attending two separate sessions.
For example:
	- Summer Holiday Club AM Session = Club 1
	- Summer Holiday Club PM Session = Club 2
▪ Providers offering full-day sessions only should complete a single Club Profile. Providers delivering a single continuous session (for example, a club running from 10:00am to 2:00pm) should select Full Day Session and complete a single Club Profile.
▪ If you are applying for funding for more than one club, more than one location, or where different groups of children and young people attend separate sessions, please complete a separate Club Profile for each provision.
▪ Different locations should be recorded separately, even where they operate under the same club name, as delivery arrangements, session times, costs and funding requirements may differ between locations.
▪ If you need any further support, or if anything is unclear, please contact the Short Breaks Team at shortbreaks@hants.gov.uk.
</t>
    </r>
  </si>
  <si>
    <t>Club 2 Profile</t>
  </si>
  <si>
    <t xml:space="preserve"> Club 3 Profile</t>
  </si>
  <si>
    <t>Maximum capacity per session (See Guidance)</t>
  </si>
  <si>
    <t>Access and Availability Information (See Guidance)</t>
  </si>
  <si>
    <t>Club 4 Profile</t>
  </si>
  <si>
    <t>Club 5 Profile</t>
  </si>
  <si>
    <t xml:space="preserve"> Club 6 Profile</t>
  </si>
  <si>
    <t>Hampshire Short Breaks Grant Application 2027/28 - Weekend &amp; Holiday Clubs</t>
  </si>
  <si>
    <t>Club 1</t>
  </si>
  <si>
    <t>Club 2</t>
  </si>
  <si>
    <t>Club 3</t>
  </si>
  <si>
    <t>Maximum Capacity Per Session</t>
  </si>
  <si>
    <t>Note: 2:1 spaces should be recorded separately and should not be included within the 1:1 space figure.</t>
  </si>
  <si>
    <t>Average Number of Sessions Per Unique Gateway Card+ Child</t>
  </si>
  <si>
    <t>Total Average Amount Requested  Per Space(£)</t>
  </si>
  <si>
    <t>Total Average Amount Requested Per Space Per Hour (£)</t>
  </si>
  <si>
    <t>Club 4</t>
  </si>
  <si>
    <t>Club 5</t>
  </si>
  <si>
    <t>Club 6</t>
  </si>
  <si>
    <t>Hampshire Short Breaks Grant Application Questions</t>
  </si>
  <si>
    <t>Need for the Service</t>
  </si>
  <si>
    <t>How do you know there is a need for your service?</t>
  </si>
  <si>
    <t>Activities and Use of Funding</t>
  </si>
  <si>
    <t>Please describe how Short Breaks funding will be used and the activities that children and young people will participate in.</t>
  </si>
  <si>
    <t>Supporting Children and Young People</t>
  </si>
  <si>
    <t>How will you ensure that your activities are inclusive, accessible and responsive to the differing needs of children and young people attending the club?</t>
  </si>
  <si>
    <t>Parent and Carer Arrangements</t>
  </si>
  <si>
    <t>Please confirm that parents/carers are not required to remain on site during activities and are not required to provide personal care.</t>
  </si>
  <si>
    <t>Additional Funding</t>
  </si>
  <si>
    <t>Have you applied for, secured, or received any other funding or support to contribute towards this activity (e.g. grants, fundraising, sponsorship, donations or in-kind support)? If yes, please provide details. If no, please explain why not.</t>
  </si>
  <si>
    <t>Financial Sustainability</t>
  </si>
  <si>
    <t>Ofsted Registration / Exemption</t>
  </si>
  <si>
    <t>Have you notified Ofsted that your provision is operating under a registration exemption?
This question applies where your provision welcomes children under the age of 8 and operates for fewer than 14 days per calendar year.</t>
  </si>
  <si>
    <t>If Yes, please provide details of the notification, including any acknowledgement received from Ofsted and any reference number (if applicable)</t>
  </si>
  <si>
    <t>If No, please explain why an exemption has not been sought and describe the basis on which you believe the provision is exempt from registration.</t>
  </si>
  <si>
    <t>AI Use</t>
  </si>
  <si>
    <t xml:space="preserve">Artificial Intelligence can be a useful assistive tool to support the drafting of your application. However, you must disclose if artificial intelligence has been used in your submission. All content must be verified and owned by a named individual, to ensure that the application remains a true, accurate, and un-biased reflection of your organisation's background, your proposal and suitability for funding. If an applicant is found to have submitted misleading or inaccurate information - whether as an intentional act or through a failure to maintain human oversight of AI-generated content – this may affect the success of the application.
</t>
  </si>
  <si>
    <t>Have you used AI or machine learning tools, including large language models (LLMs), to assist in any part of your grant application?</t>
  </si>
  <si>
    <t>Where AI tools have been used to support the generation of responses, can you confirm that they have been checked and verified for accuracy.</t>
  </si>
  <si>
    <r>
      <rPr>
        <b/>
        <sz val="12"/>
        <color rgb="FF000000"/>
        <rFont val="Arial"/>
        <family val="2"/>
      </rPr>
      <t xml:space="preserve">Complex Medical / Health Needs
</t>
    </r>
    <r>
      <rPr>
        <sz val="12"/>
        <color rgb="FF000000"/>
        <rFont val="Arial"/>
        <family val="2"/>
      </rPr>
      <t xml:space="preserve">
Select this category if the provision is specifically designed for children and young people with the most complex health, medical, physical disability and personal care needs.
Children and young people accessing this provision may:
• Have significant physical disabilities.
• Have complex health or medical conditions.
• Have profound  learning disabilities.
• Require intensive personal care and support throughout activities.
• Require medical support, monitoring or intervention during sessions.
• Require specialist equipment, facilities or adapted environments.
• Require enhanced staffing ratios and highly trained staff to participate safely.
• Be unable to access standard SEND provision due to the complexity of their needs.
Delivery of this provision often requires specialist environments, adapted equipment and a highly skilled workforce.</t>
    </r>
  </si>
  <si>
    <r>
      <rPr>
        <b/>
        <sz val="12"/>
        <color rgb="FF000000"/>
        <rFont val="Arial"/>
        <family val="2"/>
      </rPr>
      <t xml:space="preserve">Moderate SEND
</t>
    </r>
    <r>
      <rPr>
        <sz val="12"/>
        <color rgb="FF000000"/>
        <rFont val="Arial"/>
        <family val="2"/>
      </rPr>
      <t xml:space="preserve">
Select this category if your provision is primarily aimed at children and young people with special educational needs and disabilities who would be unable to safely access mainstream activities without specialist support.
Children and young people accessing this provision may:
• Require regular 1:1 or 2:1 support.
• Require personal care during activities.
• Require behavioural support to participate safely and successfully.
• Require specific communication approaches.
• Require adapted activities or accessible environments.
• Have learning disabilities.
• Have autism spectrum conditions.
• Have physical disabilities.
• Have sensory impairments.
• Present behaviours that may place themselves or others at risk without appropriate support.
Provision within this category is typically delivered by specialist SEND organisations with trained staff, suitable staffing arrangements and the ability to make reasonable adjustments to meet a range of additional needs.
This category is appropriate where children and young people require specialist support but do not require the highly specialised medical, health and personal care provision associated with the Complex Medical / Health Needs category.</t>
    </r>
  </si>
  <si>
    <r>
      <rPr>
        <b/>
        <sz val="12"/>
        <color rgb="FF000000"/>
        <rFont val="Arial"/>
        <family val="2"/>
      </rPr>
      <t xml:space="preserve">Mainstream Plus &amp; Community Inclusion
</t>
    </r>
    <r>
      <rPr>
        <sz val="12"/>
        <color rgb="FF000000"/>
        <rFont val="Arial"/>
        <family val="2"/>
      </rPr>
      <t>Select this category if your provision is designed to support children and young people with lower to moderate additional needs to access activities that they may otherwise struggle to attend independently.
Children and young people accessing this provision may:
• Require additional supervision or support within a group setting.
• Benefit from reasonable adjustments to activities.
• Require staff with an understanding of SEND and inclusion.
• Benefit from small group support.
• Need support to develop confidence, independence and social skills.
• Find it difficult to access mainstream activities without some additional support.
Provision within this category typically includes mainstream holiday clubs, youth clubs, sports, leisure and community-based activities that provide additional support, supervision, reasonable adjustments or small-group support to enable children and young people with lower to moderate additional needs to participate successfully.
This category is appropriate where children and young people can generally participate within a group environment with reasonable adjustments and additional support, without the need for intensive specialist intervention, personal care, or regular 1:1 or 2:1 support.</t>
    </r>
  </si>
  <si>
    <t>✅ Details of any parental charge and concessionary rates.</t>
  </si>
  <si>
    <t>▪ Expected income from parental charge.</t>
  </si>
  <si>
    <t xml:space="preserve">A reduced parent charge offered to eligible families in accordance with the Hampshire Short Breaks Charging and Concessions Policy.
</t>
  </si>
  <si>
    <t xml:space="preserve">The difference between the cost of delivering an activity and the income received through parental charges.
</t>
  </si>
  <si>
    <t>The reduced parental charge charged to eligible families in accordance with the Hampshire County Council Charging and Concessions Policy.</t>
  </si>
  <si>
    <t>Parental charge</t>
  </si>
  <si>
    <t>Standard Parental Charge Per Young Person Per Session (£)</t>
  </si>
  <si>
    <t>Please select from the dropdown how the parental charge is collected, for example whether full payment is required at the point of booking, a partial payment is taken at booking, or payment is collected when the child or young person attends the session.</t>
  </si>
  <si>
    <t>Parental Charge</t>
  </si>
  <si>
    <t>I understand that Hampshire County Council may request amendments to this application as part of the assessment process, including changes to proposed costs, parental charges or concessionary arrangements. I understand that any funding awarded may be based on the amended figures agreed between Hampshire County Council and the provider.</t>
  </si>
  <si>
    <t>Please select Yes or No from the drop-down list.
Hampshire County Council may request additional information, clarification or amendments as part of the assessment process.
This may include proposed changes to costs, parental charges, concessionary arrangements, outputs, outcomes or other aspects of the application.
Any funding award may be based on the final agreed position between Hampshire County Council and the provider.</t>
  </si>
  <si>
    <t>Please provide the estimated cost of supporting one Gateway Card+ young person to attend one session.
This should include all costs associated with providing that space and should not take account of parental charges, fundraising income, donations or other funding sources.
Please ensure that costs have been calculated in accordance with the Hampshire Short Breaks funding guidance, including eligible and ineligible expenditure.
Hampshire County Council may request further information or a breakdown of costs where clarification is required.</t>
  </si>
  <si>
    <t>Standard Parent Charge Per Young Person Per Session (£)</t>
  </si>
  <si>
    <t>How will this activity continue to operate and remain financially sustainable in the future?
Please include any:
▪ Parental charges
▪ Fundraising activity
▪ Alternative grant applications
▪ Income generation
▪ Partnership working
▪ Volunteer support
▪ Other measures being taken to reduce reliance on Short Breaks funding</t>
  </si>
  <si>
    <t>If you require support completing this application or have any questions, please contact:
📧 shortbreaks@hants.gov.uk
We are happy to provide support and can arrange a Microsoft Teams meeting if you would like assistance completing this application.
Alternatively, if you would like to book a short support meeting, please click the link below:</t>
  </si>
  <si>
    <t>Booking Link</t>
  </si>
  <si>
    <t xml:space="preserve">Thank you for your interest in applying for Hampshire County Council Short Breaks Grant Funding.
Estimated completion time: Approximately 15-30 minutes per club, depending on the complexity of the provision.
This application should be used by organisations wishing to deliver Weekend Clubs, Holiday Clubs and Holiday Activities for children and young people who hold a valid Gateway Card+.
Before completing this application, please ensure that you have read:
▪ Glossary
▪ Guidance
▪ Charging and Concessions Policy
▪ Short Breaks Grant Prospectus
</t>
  </si>
  <si>
    <t>Short Breaks Grant Prospectus 2027/28</t>
  </si>
  <si>
    <t>Charging and Concessions Policy</t>
  </si>
  <si>
    <t>Short Breaks Charging and Concessions Policy</t>
  </si>
  <si>
    <t>Please provide the standard amount charged to a parent or carer for one child or young person to attend one session.
Please refer to the Hampshire Short Breaks Charging and Concessions Policy to ensure that charging arrangements are consistent with Hampshire County Council expectations.</t>
  </si>
  <si>
    <t>Please provide the reduced amount charged to eligible families receiving concessionary support for one child or young person to attend one session.
Please refer to the Hampshire Short Breaks Charging and Concessions Policy when determining concessionary arrangements.
If you do not offer a concessionary rate, please enter £0.</t>
  </si>
  <si>
    <t>Please provide the estimated cost of supporting one Gateway Card+ child or young person to attend one session.
This should include all reasonable costs associated with delivering and supporting that space.
Do not deduct:
▪ Parental charges
▪ Concessionary payments
▪ Fundraising income
▪ Donations
▪ Other grant funding
Please provide separate costs for Group, 1:1 and 2:1 spaces where applicable.
Hampshire County Council may request additional information or a breakdown of costs where clarification is required as part of the grant assessment process.</t>
  </si>
  <si>
    <t>I have read and understood the Hampshire Short Breaks funding guidance, including eligible and ineligible expenditure, and confirm that the costs included within this application have been calculated in accordance with that guidance.</t>
  </si>
  <si>
    <t>I have read and understood the Hampshire Short Breaks Charging and Concessions Policy and confirm that the parental charge and concessionary rates included within this application have been calculated in accordance with that policy.</t>
  </si>
  <si>
    <t xml:space="preserve">I have read and understood the Hampshire Short Breaks funding guidance, including eligible and ineligible expenditure, and confirm that the costs included within this application have been calculated in accordance with that guidance.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</si>
</sst>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25" x14ac:knownFonts="1">
    <font>
      <sz val="11"/>
      <color theme="1"/>
      <name val="Calibri"/>
      <family val="2"/>
      <scheme val="minor"/>
    </font>
    <font>
      <b/>
      <sz val="16"/>
      <color rgb="FFFFFFFF"/>
      <name val="Arial"/>
      <family val="2"/>
    </font>
    <font>
      <sz val="11"/>
      <color theme="1"/>
      <name val="Arial"/>
      <family val="2"/>
    </font>
    <font>
      <b/>
      <sz val="12"/>
      <color theme="1"/>
      <name val="Arial"/>
      <family val="2"/>
    </font>
    <font>
      <b/>
      <sz val="12"/>
      <color rgb="FFFFFFFF"/>
      <name val="Arial"/>
      <family val="2"/>
    </font>
    <font>
      <sz val="12"/>
      <color theme="1"/>
      <name val="Arial"/>
      <family val="2"/>
    </font>
    <font>
      <b/>
      <sz val="12"/>
      <color rgb="FF000000"/>
      <name val="Arial"/>
      <family val="2"/>
    </font>
    <font>
      <b/>
      <i/>
      <sz val="12"/>
      <color theme="1"/>
      <name val="Arial"/>
      <family val="2"/>
    </font>
    <font>
      <sz val="12"/>
      <color rgb="FF000000"/>
      <name val="Arial"/>
      <family val="2"/>
    </font>
    <font>
      <sz val="12"/>
      <color theme="1"/>
      <name val="Calibri"/>
      <family val="2"/>
      <scheme val="minor"/>
    </font>
    <font>
      <b/>
      <sz val="20"/>
      <color rgb="FFFFFFFF"/>
      <name val="Arial"/>
      <family val="2"/>
    </font>
    <font>
      <sz val="20"/>
      <color theme="1"/>
      <name val="Arial"/>
      <family val="2"/>
    </font>
    <font>
      <b/>
      <i/>
      <sz val="12"/>
      <name val="Arial"/>
      <family val="2"/>
    </font>
    <font>
      <u/>
      <sz val="11"/>
      <color theme="10"/>
      <name val="Calibri"/>
      <family val="2"/>
      <scheme val="minor"/>
    </font>
    <font>
      <u/>
      <sz val="11"/>
      <color theme="0"/>
      <name val="Calibri"/>
      <family val="2"/>
      <scheme val="minor"/>
    </font>
    <font>
      <b/>
      <i/>
      <u val="double"/>
      <sz val="12"/>
      <color rgb="FF000000"/>
      <name val="Arial"/>
      <family val="2"/>
    </font>
    <font>
      <b/>
      <i/>
      <sz val="12"/>
      <color rgb="FF000000"/>
      <name val="Arial"/>
      <family val="2"/>
    </font>
    <font>
      <sz val="16"/>
      <color theme="1"/>
      <name val="Arial"/>
      <family val="2"/>
    </font>
    <font>
      <b/>
      <sz val="24"/>
      <color theme="1"/>
      <name val="Arial"/>
      <family val="2"/>
    </font>
    <font>
      <b/>
      <sz val="18"/>
      <color theme="1"/>
      <name val="Arial"/>
      <family val="2"/>
    </font>
    <font>
      <sz val="11"/>
      <color theme="1"/>
      <name val="Segoe UI"/>
      <family val="2"/>
    </font>
    <font>
      <sz val="11"/>
      <color theme="1"/>
      <name val="Arial"/>
      <family val="2"/>
    </font>
    <font>
      <b/>
      <sz val="18"/>
      <color rgb="FFFFFFFF"/>
      <name val="Arial"/>
      <family val="2"/>
    </font>
    <font>
      <strike/>
      <sz val="12"/>
      <color theme="1"/>
      <name val="Arial"/>
      <family val="2"/>
    </font>
    <font>
      <u/>
      <sz val="12"/>
      <color theme="10"/>
      <name val="Arial"/>
      <family val="2"/>
    </font>
  </fonts>
  <fills count="12">
    <fill>
      <patternFill patternType="none"/>
    </fill>
    <fill>
      <patternFill patternType="gray125"/>
    </fill>
    <fill>
      <patternFill patternType="solid">
        <fgColor rgb="FF1F4E78"/>
      </patternFill>
    </fill>
    <fill>
      <patternFill patternType="solid">
        <fgColor rgb="FFDCE6F1"/>
      </patternFill>
    </fill>
    <fill>
      <patternFill patternType="solid">
        <fgColor rgb="FF4F81BD"/>
      </patternFill>
    </fill>
    <fill>
      <patternFill patternType="solid">
        <fgColor theme="0"/>
        <bgColor indexed="64"/>
      </patternFill>
    </fill>
    <fill>
      <patternFill patternType="solid">
        <fgColor theme="4" tint="0.79998168889431442"/>
        <bgColor indexed="64"/>
      </patternFill>
    </fill>
    <fill>
      <patternFill patternType="solid">
        <fgColor rgb="FF1F4E78"/>
        <bgColor rgb="FF000000"/>
      </patternFill>
    </fill>
    <fill>
      <patternFill patternType="solid">
        <fgColor rgb="FFDCE6F1"/>
        <bgColor rgb="FF000000"/>
      </patternFill>
    </fill>
    <fill>
      <patternFill patternType="solid">
        <fgColor theme="6" tint="0.59999389629810485"/>
        <bgColor indexed="64"/>
      </patternFill>
    </fill>
    <fill>
      <patternFill patternType="solid">
        <fgColor theme="8" tint="0.79998168889431442"/>
        <bgColor indexed="64"/>
      </patternFill>
    </fill>
    <fill>
      <patternFill patternType="solid">
        <fgColor theme="9" tint="0.79998168889431442"/>
        <bgColor indexed="64"/>
      </patternFill>
    </fill>
  </fills>
  <borders count="37">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top/>
      <bottom/>
      <diagonal/>
    </border>
    <border>
      <left style="thin">
        <color theme="0" tint="-0.249977111117893"/>
      </left>
      <right style="thin">
        <color theme="0" tint="-0.249977111117893"/>
      </right>
      <top style="thin">
        <color theme="0" tint="-0.34998626667073579"/>
      </top>
      <bottom style="thin">
        <color theme="0" tint="-0.34998626667073579"/>
      </bottom>
      <diagonal/>
    </border>
    <border>
      <left style="thin">
        <color theme="0" tint="-0.249977111117893"/>
      </left>
      <right style="thin">
        <color theme="0" tint="-0.34998626667073579"/>
      </right>
      <top/>
      <bottom/>
      <diagonal/>
    </border>
    <border>
      <left/>
      <right/>
      <top style="thin">
        <color theme="0" tint="-0.34998626667073579"/>
      </top>
      <bottom style="thin">
        <color theme="0" tint="-0.34998626667073579"/>
      </bottom>
      <diagonal/>
    </border>
    <border>
      <left/>
      <right style="thin">
        <color theme="0" tint="-0.249977111117893"/>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style="thin">
        <color theme="0" tint="-0.249977111117893"/>
      </left>
      <right style="thin">
        <color theme="0" tint="-0.249977111117893"/>
      </right>
      <top style="thin">
        <color theme="0" tint="-0.34998626667073579"/>
      </top>
      <bottom/>
      <diagonal/>
    </border>
    <border>
      <left style="thin">
        <color theme="0" tint="-0.34998626667073579"/>
      </left>
      <right style="thin">
        <color theme="0" tint="-0.249977111117893"/>
      </right>
      <top/>
      <bottom style="thin">
        <color theme="0" tint="-0.34998626667073579"/>
      </bottom>
      <diagonal/>
    </border>
    <border>
      <left/>
      <right style="thin">
        <color theme="0" tint="-0.34998626667073579"/>
      </right>
      <top/>
      <bottom/>
      <diagonal/>
    </border>
    <border>
      <left style="thin">
        <color theme="0" tint="-0.249977111117893"/>
      </left>
      <right style="thin">
        <color theme="0" tint="-0.249977111117893"/>
      </right>
      <top/>
      <bottom style="thin">
        <color theme="0" tint="-0.34998626667073579"/>
      </bottom>
      <diagonal/>
    </border>
    <border>
      <left style="thin">
        <color theme="0" tint="-0.249977111117893"/>
      </left>
      <right/>
      <top style="thin">
        <color theme="0" tint="-0.34998626667073579"/>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bottom/>
      <diagonal/>
    </border>
    <border>
      <left/>
      <right style="thin">
        <color theme="0" tint="-0.249977111117893"/>
      </right>
      <top/>
      <bottom style="thin">
        <color theme="0" tint="-0.249977111117893"/>
      </bottom>
      <diagonal/>
    </border>
    <border>
      <left style="thin">
        <color indexed="64"/>
      </left>
      <right style="thin">
        <color theme="0" tint="-0.249977111117893"/>
      </right>
      <top style="thin">
        <color theme="0" tint="-0.249977111117893"/>
      </top>
      <bottom style="thin">
        <color indexed="64"/>
      </bottom>
      <diagonal/>
    </border>
    <border>
      <left style="thin">
        <color indexed="64"/>
      </left>
      <right style="thin">
        <color theme="0" tint="-0.249977111117893"/>
      </right>
      <top style="thin">
        <color indexed="64"/>
      </top>
      <bottom style="thin">
        <color indexed="64"/>
      </bottom>
      <diagonal/>
    </border>
    <border>
      <left style="thin">
        <color indexed="64"/>
      </left>
      <right style="thin">
        <color theme="0" tint="-0.249977111117893"/>
      </right>
      <top style="thin">
        <color indexed="64"/>
      </top>
      <bottom style="thin">
        <color theme="0" tint="-0.249977111117893"/>
      </bottom>
      <diagonal/>
    </border>
    <border>
      <left/>
      <right/>
      <top/>
      <bottom style="thin">
        <color theme="0" tint="-0.249977111117893"/>
      </bottom>
      <diagonal/>
    </border>
    <border>
      <left/>
      <right/>
      <top style="thin">
        <color theme="0" tint="-0.249977111117893"/>
      </top>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diagonal/>
    </border>
    <border>
      <left style="thin">
        <color theme="0" tint="-0.249977111117893"/>
      </left>
      <right style="thin">
        <color rgb="FFBFBFBF"/>
      </right>
      <top style="thin">
        <color theme="0" tint="-0.249977111117893"/>
      </top>
      <bottom/>
      <diagonal/>
    </border>
    <border>
      <left style="thin">
        <color theme="0" tint="-0.249977111117893"/>
      </left>
      <right style="thin">
        <color rgb="FFBFBFBF"/>
      </right>
      <top/>
      <bottom/>
      <diagonal/>
    </border>
    <border>
      <left style="thin">
        <color theme="0" tint="-0.249977111117893"/>
      </left>
      <right/>
      <top style="thin">
        <color theme="0" tint="-0.249977111117893"/>
      </top>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rgb="FFA6A6A6"/>
      </left>
      <right style="thin">
        <color rgb="FFBFBFBF"/>
      </right>
      <top style="thin">
        <color rgb="FFA6A6A6"/>
      </top>
      <bottom style="thin">
        <color rgb="FFA6A6A6"/>
      </bottom>
      <diagonal/>
    </border>
    <border>
      <left style="thin">
        <color rgb="FFBFBFBF"/>
      </left>
      <right style="thin">
        <color rgb="FFBFBFBF"/>
      </right>
      <top style="thin">
        <color rgb="FFBFBFBF"/>
      </top>
      <bottom style="thin">
        <color rgb="FFBFBFBF"/>
      </bottom>
      <diagonal/>
    </border>
  </borders>
  <cellStyleXfs count="2">
    <xf numFmtId="0" fontId="0" fillId="0" borderId="0"/>
    <xf numFmtId="0" fontId="13" fillId="0" borderId="0" applyNumberFormat="0" applyFill="0" applyBorder="0" applyAlignment="0" applyProtection="0"/>
  </cellStyleXfs>
  <cellXfs count="157">
    <xf numFmtId="0" fontId="0" fillId="0" borderId="0" xfId="0"/>
    <xf numFmtId="0" fontId="5" fillId="0" borderId="0" xfId="0" applyFont="1"/>
    <xf numFmtId="0" fontId="5" fillId="0" borderId="7" xfId="0" applyFont="1" applyBorder="1"/>
    <xf numFmtId="0" fontId="5" fillId="0" borderId="1" xfId="0" applyFont="1" applyBorder="1"/>
    <xf numFmtId="0" fontId="5" fillId="3" borderId="1" xfId="0" applyFont="1" applyFill="1" applyBorder="1"/>
    <xf numFmtId="0" fontId="5" fillId="0" borderId="1" xfId="0" applyFont="1" applyBorder="1" applyAlignment="1">
      <alignment vertical="top"/>
    </xf>
    <xf numFmtId="0" fontId="5" fillId="0" borderId="5" xfId="0" applyFont="1" applyBorder="1"/>
    <xf numFmtId="0" fontId="5" fillId="3" borderId="8" xfId="0" applyFont="1" applyFill="1" applyBorder="1"/>
    <xf numFmtId="0" fontId="5" fillId="0" borderId="16" xfId="0" applyFont="1" applyBorder="1"/>
    <xf numFmtId="0" fontId="5" fillId="0" borderId="9" xfId="0" applyFont="1" applyBorder="1"/>
    <xf numFmtId="0" fontId="5" fillId="0" borderId="6" xfId="0" applyFont="1" applyBorder="1"/>
    <xf numFmtId="0" fontId="5" fillId="0" borderId="6" xfId="0" applyFont="1" applyBorder="1" applyAlignment="1">
      <alignment wrapText="1"/>
    </xf>
    <xf numFmtId="0" fontId="5" fillId="3" borderId="8" xfId="0" applyFont="1" applyFill="1" applyBorder="1" applyAlignment="1">
      <alignment wrapText="1"/>
    </xf>
    <xf numFmtId="0" fontId="5" fillId="0" borderId="0" xfId="0" applyFont="1" applyAlignment="1">
      <alignment wrapText="1"/>
    </xf>
    <xf numFmtId="0" fontId="5" fillId="5" borderId="0" xfId="0" applyFont="1" applyFill="1"/>
    <xf numFmtId="0" fontId="4" fillId="4" borderId="3" xfId="0" applyFont="1" applyFill="1" applyBorder="1"/>
    <xf numFmtId="0" fontId="5" fillId="6" borderId="1" xfId="0" applyFont="1" applyFill="1" applyBorder="1"/>
    <xf numFmtId="0" fontId="5" fillId="0" borderId="1" xfId="0" applyFont="1" applyBorder="1" applyAlignment="1">
      <alignment wrapText="1"/>
    </xf>
    <xf numFmtId="0" fontId="3" fillId="9" borderId="1" xfId="0" applyFont="1" applyFill="1" applyBorder="1"/>
    <xf numFmtId="0" fontId="3" fillId="9" borderId="0" xfId="0" applyFont="1" applyFill="1"/>
    <xf numFmtId="0" fontId="5" fillId="0" borderId="2" xfId="0" applyFont="1" applyBorder="1" applyAlignment="1">
      <alignment wrapText="1"/>
    </xf>
    <xf numFmtId="0" fontId="5" fillId="3" borderId="1" xfId="0" applyFont="1" applyFill="1" applyBorder="1" applyAlignment="1">
      <alignment wrapText="1"/>
    </xf>
    <xf numFmtId="0" fontId="4" fillId="4" borderId="10" xfId="0" applyFont="1" applyFill="1" applyBorder="1"/>
    <xf numFmtId="0" fontId="4" fillId="4" borderId="25" xfId="0" applyFont="1" applyFill="1" applyBorder="1"/>
    <xf numFmtId="0" fontId="4" fillId="2" borderId="12" xfId="0" applyFont="1" applyFill="1" applyBorder="1"/>
    <xf numFmtId="0" fontId="4" fillId="4" borderId="26" xfId="0" applyFont="1" applyFill="1" applyBorder="1"/>
    <xf numFmtId="0" fontId="4" fillId="4" borderId="27" xfId="0" applyFont="1" applyFill="1" applyBorder="1"/>
    <xf numFmtId="0" fontId="4" fillId="4" borderId="28" xfId="0" applyFont="1" applyFill="1" applyBorder="1"/>
    <xf numFmtId="0" fontId="5" fillId="3" borderId="17" xfId="0" applyFont="1" applyFill="1" applyBorder="1" applyAlignment="1">
      <alignment wrapText="1"/>
    </xf>
    <xf numFmtId="0" fontId="5" fillId="3" borderId="11" xfId="0" applyFont="1" applyFill="1" applyBorder="1" applyAlignment="1">
      <alignment wrapText="1"/>
    </xf>
    <xf numFmtId="0" fontId="5" fillId="0" borderId="10" xfId="0" applyFont="1" applyBorder="1"/>
    <xf numFmtId="0" fontId="5" fillId="3" borderId="10" xfId="0" applyFont="1" applyFill="1" applyBorder="1" applyAlignment="1">
      <alignment wrapText="1"/>
    </xf>
    <xf numFmtId="0" fontId="4" fillId="2" borderId="25" xfId="0" applyFont="1" applyFill="1" applyBorder="1"/>
    <xf numFmtId="0" fontId="5" fillId="0" borderId="1" xfId="0" applyFont="1" applyBorder="1" applyAlignment="1">
      <alignment vertical="top" wrapText="1"/>
    </xf>
    <xf numFmtId="0" fontId="5" fillId="0" borderId="5" xfId="0" applyFont="1" applyBorder="1" applyAlignment="1">
      <alignment wrapText="1"/>
    </xf>
    <xf numFmtId="0" fontId="4" fillId="4" borderId="25" xfId="0" applyFont="1" applyFill="1" applyBorder="1" applyAlignment="1">
      <alignment wrapText="1"/>
    </xf>
    <xf numFmtId="0" fontId="5" fillId="0" borderId="17" xfId="0" applyFont="1" applyBorder="1" applyAlignment="1">
      <alignment wrapText="1"/>
    </xf>
    <xf numFmtId="0" fontId="5" fillId="0" borderId="18" xfId="0" applyFont="1" applyBorder="1" applyAlignment="1">
      <alignment wrapText="1"/>
    </xf>
    <xf numFmtId="0" fontId="5" fillId="0" borderId="15" xfId="0" applyFont="1" applyBorder="1" applyAlignment="1">
      <alignment wrapText="1"/>
    </xf>
    <xf numFmtId="0" fontId="4" fillId="4" borderId="10" xfId="0" applyFont="1" applyFill="1" applyBorder="1" applyAlignment="1">
      <alignment wrapText="1"/>
    </xf>
    <xf numFmtId="0" fontId="5" fillId="0" borderId="10" xfId="0" applyFont="1" applyBorder="1" applyAlignment="1">
      <alignment wrapText="1"/>
    </xf>
    <xf numFmtId="0" fontId="4" fillId="2" borderId="25" xfId="0" applyFont="1" applyFill="1" applyBorder="1" applyAlignment="1">
      <alignment wrapText="1"/>
    </xf>
    <xf numFmtId="0" fontId="4" fillId="4" borderId="27" xfId="0" applyFont="1" applyFill="1" applyBorder="1" applyAlignment="1">
      <alignment wrapText="1"/>
    </xf>
    <xf numFmtId="0" fontId="4" fillId="4" borderId="26" xfId="0" applyFont="1" applyFill="1" applyBorder="1" applyAlignment="1">
      <alignment wrapText="1"/>
    </xf>
    <xf numFmtId="0" fontId="4" fillId="4" borderId="3" xfId="0" applyFont="1" applyFill="1" applyBorder="1" applyAlignment="1">
      <alignment wrapText="1"/>
    </xf>
    <xf numFmtId="0" fontId="5" fillId="0" borderId="19" xfId="0" applyFont="1" applyBorder="1" applyAlignment="1">
      <alignment wrapText="1"/>
    </xf>
    <xf numFmtId="0" fontId="3" fillId="9" borderId="1" xfId="0" applyFont="1" applyFill="1" applyBorder="1" applyAlignment="1">
      <alignment wrapText="1"/>
    </xf>
    <xf numFmtId="0" fontId="3" fillId="9" borderId="0" xfId="0" applyFont="1" applyFill="1" applyAlignment="1">
      <alignment wrapText="1"/>
    </xf>
    <xf numFmtId="0" fontId="4" fillId="2" borderId="12" xfId="0" applyFont="1" applyFill="1" applyBorder="1" applyAlignment="1">
      <alignment wrapText="1"/>
    </xf>
    <xf numFmtId="0" fontId="0" fillId="0" borderId="0" xfId="0" applyAlignment="1">
      <alignment wrapText="1"/>
    </xf>
    <xf numFmtId="0" fontId="5" fillId="6" borderId="1" xfId="0" applyFont="1" applyFill="1" applyBorder="1" applyAlignment="1">
      <alignment wrapText="1"/>
    </xf>
    <xf numFmtId="0" fontId="5" fillId="0" borderId="32" xfId="0" applyFont="1" applyBorder="1" applyAlignment="1">
      <alignment wrapText="1"/>
    </xf>
    <xf numFmtId="0" fontId="5" fillId="6" borderId="2" xfId="0" applyFont="1" applyFill="1" applyBorder="1" applyAlignment="1">
      <alignment wrapText="1"/>
    </xf>
    <xf numFmtId="0" fontId="5" fillId="9" borderId="1" xfId="0" applyFont="1" applyFill="1" applyBorder="1" applyAlignment="1">
      <alignment wrapText="1"/>
    </xf>
    <xf numFmtId="0" fontId="14" fillId="2" borderId="21" xfId="1" applyFont="1" applyFill="1" applyBorder="1" applyAlignment="1"/>
    <xf numFmtId="0" fontId="14" fillId="4" borderId="25" xfId="1" applyFont="1" applyFill="1" applyBorder="1"/>
    <xf numFmtId="0" fontId="14" fillId="4" borderId="10" xfId="1" applyFont="1" applyFill="1" applyBorder="1"/>
    <xf numFmtId="0" fontId="14" fillId="2" borderId="25" xfId="1" applyFont="1" applyFill="1" applyBorder="1"/>
    <xf numFmtId="0" fontId="14" fillId="4" borderId="28" xfId="1" applyFont="1" applyFill="1" applyBorder="1"/>
    <xf numFmtId="0" fontId="14" fillId="4" borderId="26" xfId="1" applyFont="1" applyFill="1" applyBorder="1"/>
    <xf numFmtId="0" fontId="14" fillId="4" borderId="3" xfId="1" applyFont="1" applyFill="1" applyBorder="1"/>
    <xf numFmtId="44" fontId="5" fillId="6" borderId="1" xfId="0" applyNumberFormat="1" applyFont="1" applyFill="1" applyBorder="1"/>
    <xf numFmtId="44" fontId="5" fillId="3" borderId="1" xfId="0" applyNumberFormat="1" applyFont="1" applyFill="1" applyBorder="1"/>
    <xf numFmtId="44" fontId="3" fillId="9" borderId="1" xfId="0" applyNumberFormat="1" applyFont="1" applyFill="1" applyBorder="1"/>
    <xf numFmtId="0" fontId="4" fillId="4" borderId="12" xfId="0" applyFont="1" applyFill="1" applyBorder="1"/>
    <xf numFmtId="0" fontId="14" fillId="4" borderId="12" xfId="1" applyFont="1" applyFill="1" applyBorder="1"/>
    <xf numFmtId="0" fontId="14" fillId="4" borderId="0" xfId="1" applyFont="1" applyFill="1" applyBorder="1"/>
    <xf numFmtId="0" fontId="5" fillId="3" borderId="8" xfId="0" applyFont="1" applyFill="1" applyBorder="1" applyProtection="1">
      <protection locked="0"/>
    </xf>
    <xf numFmtId="0" fontId="5" fillId="3" borderId="8" xfId="0" applyFont="1" applyFill="1" applyBorder="1" applyAlignment="1" applyProtection="1">
      <alignment wrapText="1"/>
      <protection locked="0"/>
    </xf>
    <xf numFmtId="44" fontId="5" fillId="3" borderId="1" xfId="0" applyNumberFormat="1" applyFont="1" applyFill="1" applyBorder="1" applyProtection="1">
      <protection locked="0"/>
    </xf>
    <xf numFmtId="0" fontId="5" fillId="0" borderId="5" xfId="0" applyFont="1" applyBorder="1" applyAlignment="1">
      <alignment vertical="top"/>
    </xf>
    <xf numFmtId="0" fontId="5" fillId="3" borderId="27" xfId="0" applyFont="1" applyFill="1" applyBorder="1" applyAlignment="1">
      <alignment vertical="top" wrapText="1"/>
    </xf>
    <xf numFmtId="0" fontId="9" fillId="0" borderId="0" xfId="0" applyFont="1"/>
    <xf numFmtId="0" fontId="5" fillId="3" borderId="1" xfId="0" applyFont="1" applyFill="1" applyBorder="1" applyProtection="1">
      <protection locked="0"/>
    </xf>
    <xf numFmtId="0" fontId="14" fillId="4" borderId="0" xfId="1" applyFont="1" applyFill="1"/>
    <xf numFmtId="0" fontId="8" fillId="0" borderId="35" xfId="0" applyFont="1" applyBorder="1"/>
    <xf numFmtId="0" fontId="8" fillId="0" borderId="36" xfId="0" applyFont="1" applyBorder="1"/>
    <xf numFmtId="0" fontId="5" fillId="10" borderId="1" xfId="0" applyFont="1" applyFill="1" applyBorder="1" applyAlignment="1">
      <alignment wrapText="1"/>
    </xf>
    <xf numFmtId="0" fontId="17" fillId="0" borderId="0" xfId="0" applyFont="1"/>
    <xf numFmtId="0" fontId="17" fillId="0" borderId="0" xfId="0" applyFont="1" applyAlignment="1">
      <alignment vertical="center"/>
    </xf>
    <xf numFmtId="0" fontId="5" fillId="3" borderId="1" xfId="0" applyFont="1" applyFill="1" applyBorder="1" applyAlignment="1" applyProtection="1">
      <alignment wrapText="1"/>
      <protection locked="0"/>
    </xf>
    <xf numFmtId="0" fontId="8" fillId="8" borderId="21" xfId="0" applyFont="1" applyFill="1" applyBorder="1" applyAlignment="1" applyProtection="1">
      <alignment wrapText="1"/>
      <protection locked="0"/>
    </xf>
    <xf numFmtId="0" fontId="5" fillId="6" borderId="2" xfId="0" applyFont="1" applyFill="1" applyBorder="1" applyProtection="1">
      <protection locked="0"/>
    </xf>
    <xf numFmtId="0" fontId="5" fillId="3" borderId="11" xfId="0" applyFont="1" applyFill="1" applyBorder="1" applyAlignment="1" applyProtection="1">
      <alignment wrapText="1"/>
      <protection locked="0"/>
    </xf>
    <xf numFmtId="49" fontId="5" fillId="3" borderId="8" xfId="0" applyNumberFormat="1" applyFont="1" applyFill="1" applyBorder="1" applyAlignment="1" applyProtection="1">
      <alignment wrapText="1"/>
      <protection locked="0"/>
    </xf>
    <xf numFmtId="0" fontId="5" fillId="3" borderId="14" xfId="0" applyFont="1" applyFill="1" applyBorder="1" applyAlignment="1" applyProtection="1">
      <alignment wrapText="1"/>
      <protection locked="0"/>
    </xf>
    <xf numFmtId="0" fontId="21" fillId="0" borderId="0" xfId="0" applyFont="1"/>
    <xf numFmtId="0" fontId="8" fillId="8" borderId="0" xfId="0" applyFont="1" applyFill="1" applyAlignment="1" applyProtection="1">
      <alignment horizontal="left" wrapText="1"/>
      <protection locked="0"/>
    </xf>
    <xf numFmtId="12" fontId="5" fillId="3" borderId="8" xfId="0" applyNumberFormat="1" applyFont="1" applyFill="1" applyBorder="1" applyAlignment="1" applyProtection="1">
      <alignment wrapText="1"/>
      <protection locked="0"/>
    </xf>
    <xf numFmtId="0" fontId="5" fillId="0" borderId="0" xfId="0" applyFont="1" applyAlignment="1">
      <alignment vertical="top" wrapText="1"/>
    </xf>
    <xf numFmtId="0" fontId="5" fillId="3" borderId="1" xfId="0" applyFont="1" applyFill="1" applyBorder="1" applyAlignment="1">
      <alignment vertical="top" wrapText="1"/>
    </xf>
    <xf numFmtId="49" fontId="5" fillId="3" borderId="1" xfId="0" applyNumberFormat="1" applyFont="1" applyFill="1" applyBorder="1" applyProtection="1">
      <protection locked="0"/>
    </xf>
    <xf numFmtId="49" fontId="5" fillId="3" borderId="1" xfId="0" applyNumberFormat="1" applyFont="1" applyFill="1" applyBorder="1"/>
    <xf numFmtId="49" fontId="5" fillId="3" borderId="1" xfId="0" applyNumberFormat="1" applyFont="1" applyFill="1" applyBorder="1" applyAlignment="1" applyProtection="1">
      <alignment wrapText="1"/>
      <protection locked="0"/>
    </xf>
    <xf numFmtId="44" fontId="5" fillId="3" borderId="1" xfId="0" applyNumberFormat="1" applyFont="1" applyFill="1" applyBorder="1" applyAlignment="1" applyProtection="1">
      <alignment wrapText="1"/>
      <protection locked="0"/>
    </xf>
    <xf numFmtId="0" fontId="4" fillId="4" borderId="0" xfId="0" applyFont="1" applyFill="1"/>
    <xf numFmtId="0" fontId="5" fillId="3" borderId="19" xfId="0" applyFont="1" applyFill="1" applyBorder="1" applyProtection="1">
      <protection locked="0"/>
    </xf>
    <xf numFmtId="0" fontId="23" fillId="0" borderId="0" xfId="0" applyFont="1"/>
    <xf numFmtId="0" fontId="10" fillId="7" borderId="0" xfId="0" applyFont="1" applyFill="1" applyAlignment="1">
      <alignment wrapText="1"/>
    </xf>
    <xf numFmtId="0" fontId="8" fillId="0" borderId="0" xfId="0" applyFont="1" applyAlignment="1">
      <alignment wrapText="1"/>
    </xf>
    <xf numFmtId="0" fontId="4" fillId="7" borderId="0" xfId="0" applyFont="1" applyFill="1" applyAlignment="1">
      <alignment wrapText="1"/>
    </xf>
    <xf numFmtId="0" fontId="9" fillId="0" borderId="0" xfId="0" applyFont="1" applyAlignment="1">
      <alignment wrapText="1"/>
    </xf>
    <xf numFmtId="0" fontId="6" fillId="0" borderId="0" xfId="0" applyFont="1" applyAlignment="1">
      <alignment horizontal="left" vertical="center" wrapText="1"/>
    </xf>
    <xf numFmtId="0" fontId="8" fillId="0" borderId="20" xfId="0" applyFont="1" applyBorder="1" applyAlignment="1">
      <alignment wrapText="1"/>
    </xf>
    <xf numFmtId="0" fontId="5" fillId="0" borderId="4" xfId="0" applyFont="1" applyBorder="1" applyAlignment="1">
      <alignment wrapText="1"/>
    </xf>
    <xf numFmtId="0" fontId="14" fillId="2" borderId="12" xfId="1" applyFont="1" applyFill="1" applyBorder="1" applyProtection="1"/>
    <xf numFmtId="0" fontId="5" fillId="6" borderId="1" xfId="0" applyFont="1" applyFill="1" applyBorder="1" applyAlignment="1">
      <alignment vertical="top" wrapText="1"/>
    </xf>
    <xf numFmtId="0" fontId="5" fillId="6" borderId="8" xfId="0" applyFont="1" applyFill="1" applyBorder="1" applyAlignment="1">
      <alignment wrapText="1"/>
    </xf>
    <xf numFmtId="0" fontId="8" fillId="0" borderId="36" xfId="0" applyFont="1" applyBorder="1" applyAlignment="1">
      <alignment wrapText="1"/>
    </xf>
    <xf numFmtId="0" fontId="8" fillId="8" borderId="36" xfId="0" applyFont="1" applyFill="1" applyBorder="1" applyAlignment="1">
      <alignment wrapText="1"/>
    </xf>
    <xf numFmtId="0" fontId="8" fillId="6" borderId="27" xfId="0" applyFont="1" applyFill="1" applyBorder="1" applyAlignment="1">
      <alignment vertical="top" wrapText="1"/>
    </xf>
    <xf numFmtId="0" fontId="8" fillId="6" borderId="1" xfId="0" applyFont="1" applyFill="1" applyBorder="1" applyAlignment="1">
      <alignment vertical="top" wrapText="1"/>
    </xf>
    <xf numFmtId="0" fontId="8" fillId="6" borderId="28" xfId="0" applyFont="1" applyFill="1" applyBorder="1" applyAlignment="1">
      <alignment vertical="top" wrapText="1"/>
    </xf>
    <xf numFmtId="0" fontId="24" fillId="0" borderId="0" xfId="1" applyFont="1" applyProtection="1">
      <protection locked="0"/>
    </xf>
    <xf numFmtId="0" fontId="22" fillId="2" borderId="0" xfId="0" applyFont="1" applyFill="1" applyAlignment="1">
      <alignment horizontal="center"/>
    </xf>
    <xf numFmtId="0" fontId="18" fillId="0" borderId="0" xfId="0" applyFont="1"/>
    <xf numFmtId="0" fontId="22" fillId="2" borderId="0" xfId="0" applyFont="1" applyFill="1" applyAlignment="1">
      <alignment horizontal="left"/>
    </xf>
    <xf numFmtId="0" fontId="20" fillId="0" borderId="0" xfId="0" applyFont="1"/>
    <xf numFmtId="0" fontId="19" fillId="0" borderId="0" xfId="0" applyFont="1"/>
    <xf numFmtId="0" fontId="8" fillId="0" borderId="0" xfId="0" applyFont="1"/>
    <xf numFmtId="0" fontId="7" fillId="11" borderId="0" xfId="0" applyFont="1" applyFill="1" applyAlignment="1">
      <alignment wrapText="1"/>
    </xf>
    <xf numFmtId="0" fontId="24" fillId="0" borderId="0" xfId="1" applyFont="1" applyProtection="1"/>
    <xf numFmtId="0" fontId="24" fillId="0" borderId="0" xfId="1" applyFont="1"/>
    <xf numFmtId="0" fontId="5" fillId="6" borderId="1" xfId="0" applyFont="1" applyFill="1" applyBorder="1" applyAlignment="1" applyProtection="1">
      <alignment wrapText="1"/>
      <protection locked="0"/>
    </xf>
    <xf numFmtId="0" fontId="8" fillId="8" borderId="22" xfId="0" applyFont="1" applyFill="1" applyBorder="1" applyAlignment="1" applyProtection="1">
      <alignment horizontal="center" wrapText="1"/>
      <protection locked="0"/>
    </xf>
    <xf numFmtId="0" fontId="8" fillId="8" borderId="23" xfId="0" applyFont="1" applyFill="1" applyBorder="1" applyAlignment="1" applyProtection="1">
      <alignment horizontal="center" wrapText="1"/>
      <protection locked="0"/>
    </xf>
    <xf numFmtId="0" fontId="8" fillId="8" borderId="24" xfId="0" applyFont="1" applyFill="1" applyBorder="1" applyAlignment="1" applyProtection="1">
      <alignment horizontal="center" wrapText="1"/>
      <protection locked="0"/>
    </xf>
    <xf numFmtId="0" fontId="8" fillId="8" borderId="0" xfId="0" applyFont="1" applyFill="1" applyAlignment="1" applyProtection="1">
      <alignment horizontal="left" wrapText="1"/>
      <protection locked="0"/>
    </xf>
    <xf numFmtId="0" fontId="1" fillId="2" borderId="0" xfId="0" applyFont="1" applyFill="1" applyAlignment="1">
      <alignment vertical="center"/>
    </xf>
    <xf numFmtId="0" fontId="17" fillId="0" borderId="0" xfId="0" applyFont="1" applyAlignment="1">
      <alignment vertical="center"/>
    </xf>
    <xf numFmtId="0" fontId="8" fillId="8" borderId="30" xfId="0" applyFont="1" applyFill="1" applyBorder="1" applyAlignment="1">
      <alignment horizontal="left" vertical="center" wrapText="1"/>
    </xf>
    <xf numFmtId="0" fontId="8" fillId="8" borderId="31" xfId="0" applyFont="1" applyFill="1" applyBorder="1" applyAlignment="1">
      <alignment horizontal="left" vertical="center" wrapText="1"/>
    </xf>
    <xf numFmtId="0" fontId="5" fillId="3" borderId="19" xfId="0" applyFont="1" applyFill="1" applyBorder="1" applyAlignment="1">
      <alignment horizontal="left" vertical="center" wrapText="1"/>
    </xf>
    <xf numFmtId="0" fontId="5" fillId="3" borderId="29" xfId="0" applyFont="1" applyFill="1" applyBorder="1" applyAlignment="1">
      <alignment horizontal="left" vertical="center" wrapText="1"/>
    </xf>
    <xf numFmtId="0" fontId="5" fillId="3" borderId="34" xfId="0" applyFont="1" applyFill="1" applyBorder="1" applyAlignment="1">
      <alignment horizontal="left" vertical="center" wrapText="1"/>
    </xf>
    <xf numFmtId="0" fontId="12" fillId="0" borderId="3" xfId="0" applyFont="1" applyBorder="1" applyAlignment="1" applyProtection="1">
      <alignment horizontal="left" vertical="center" wrapText="1"/>
      <protection locked="0"/>
    </xf>
    <xf numFmtId="0" fontId="10" fillId="2" borderId="0" xfId="0" applyFont="1" applyFill="1"/>
    <xf numFmtId="0" fontId="11" fillId="0" borderId="0" xfId="0" applyFont="1"/>
    <xf numFmtId="0" fontId="4" fillId="2" borderId="0" xfId="0" applyFont="1" applyFill="1"/>
    <xf numFmtId="0" fontId="5" fillId="0" borderId="0" xfId="0" applyFont="1"/>
    <xf numFmtId="0" fontId="5" fillId="3" borderId="14" xfId="0" applyFont="1" applyFill="1" applyBorder="1" applyAlignment="1">
      <alignment horizontal="left" vertical="center" wrapText="1"/>
    </xf>
    <xf numFmtId="0" fontId="5" fillId="3" borderId="17" xfId="0" applyFont="1" applyFill="1" applyBorder="1" applyAlignment="1">
      <alignment horizontal="left" vertical="center" wrapText="1"/>
    </xf>
    <xf numFmtId="0" fontId="4" fillId="2" borderId="0" xfId="0" applyFont="1" applyFill="1" applyAlignment="1">
      <alignment vertical="center"/>
    </xf>
    <xf numFmtId="0" fontId="5" fillId="0" borderId="0" xfId="0" applyFont="1" applyAlignment="1">
      <alignment vertical="center"/>
    </xf>
    <xf numFmtId="0" fontId="1" fillId="2" borderId="0" xfId="0" applyFont="1" applyFill="1"/>
    <xf numFmtId="0" fontId="2" fillId="0" borderId="0" xfId="0" applyFont="1"/>
    <xf numFmtId="0" fontId="5" fillId="0" borderId="13" xfId="0" applyFont="1" applyBorder="1" applyAlignment="1">
      <alignment horizontal="center"/>
    </xf>
    <xf numFmtId="0" fontId="16" fillId="6" borderId="0" xfId="0" applyFont="1" applyFill="1" applyAlignment="1">
      <alignment horizontal="left" wrapText="1"/>
    </xf>
    <xf numFmtId="0" fontId="7" fillId="6" borderId="0" xfId="0" applyFont="1" applyFill="1" applyAlignment="1">
      <alignment horizontal="left" wrapText="1"/>
    </xf>
    <xf numFmtId="0" fontId="5" fillId="0" borderId="0" xfId="0" applyFont="1" applyAlignment="1">
      <alignment horizontal="center"/>
    </xf>
    <xf numFmtId="0" fontId="1" fillId="2" borderId="0" xfId="0" applyFont="1" applyFill="1" applyAlignment="1">
      <alignment horizontal="center"/>
    </xf>
    <xf numFmtId="0" fontId="7" fillId="6" borderId="33" xfId="0" applyFont="1" applyFill="1" applyBorder="1" applyAlignment="1">
      <alignment horizontal="left" vertical="center" wrapText="1"/>
    </xf>
    <xf numFmtId="0" fontId="7" fillId="6" borderId="21" xfId="0" applyFont="1" applyFill="1" applyBorder="1" applyAlignment="1">
      <alignment horizontal="left" vertical="center" wrapText="1"/>
    </xf>
    <xf numFmtId="0" fontId="5" fillId="6" borderId="27" xfId="0" applyFont="1" applyFill="1" applyBorder="1" applyAlignment="1">
      <alignment horizontal="center" wrapText="1"/>
    </xf>
    <xf numFmtId="0" fontId="5" fillId="6" borderId="28" xfId="0" applyFont="1" applyFill="1" applyBorder="1" applyAlignment="1">
      <alignment horizontal="center" wrapText="1"/>
    </xf>
    <xf numFmtId="0" fontId="7" fillId="6" borderId="0" xfId="0" applyFont="1" applyFill="1" applyAlignment="1">
      <alignment horizontal="left" vertical="center" wrapText="1"/>
    </xf>
    <xf numFmtId="0" fontId="7" fillId="6" borderId="20" xfId="0" applyFont="1" applyFill="1" applyBorder="1" applyAlignment="1">
      <alignment horizontal="left" vertical="center"/>
    </xf>
  </cellXfs>
  <cellStyles count="2">
    <cellStyle name="Hyperlink" xfId="1" builtinId="8"/>
    <cellStyle name="Normal" xfId="0" builtinId="0"/>
  </cellStyles>
  <dxfs count="130">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ont>
        <b/>
        <i val="0"/>
        <color theme="0"/>
      </font>
      <fill>
        <patternFill>
          <bgColor rgb="FFFF0000"/>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rgb="FFFFFFCC"/>
        </patternFill>
      </fill>
    </dxf>
    <dxf>
      <fill>
        <patternFill>
          <bgColor theme="4" tint="0.79998168889431442"/>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rgb="FFFFFFCC"/>
        </patternFill>
      </fill>
    </dxf>
    <dxf>
      <fill>
        <patternFill>
          <bgColor theme="4" tint="0.79998168889431442"/>
        </patternFill>
      </fill>
    </dxf>
    <dxf>
      <font>
        <b/>
        <i val="0"/>
        <color theme="0"/>
      </font>
      <fill>
        <patternFill>
          <bgColor rgb="FFFF0000"/>
        </patternFill>
      </fill>
    </dxf>
    <dxf>
      <fill>
        <patternFill>
          <bgColor theme="4" tint="0.79998168889431442"/>
        </patternFill>
      </fill>
    </dxf>
    <dxf>
      <fill>
        <patternFill>
          <bgColor rgb="FFFFFFCC"/>
        </patternFill>
      </fill>
    </dxf>
    <dxf>
      <fill>
        <patternFill>
          <bgColor rgb="FFFFFFCC"/>
        </patternFill>
      </fill>
    </dxf>
    <dxf>
      <fill>
        <patternFill>
          <bgColor theme="4" tint="0.79998168889431442"/>
        </patternFill>
      </fill>
    </dxf>
    <dxf>
      <font>
        <b/>
        <i val="0"/>
        <color theme="0"/>
      </font>
      <fill>
        <patternFill>
          <bgColor rgb="FFFF0000"/>
        </patternFill>
      </fill>
    </dxf>
    <dxf>
      <font>
        <b/>
        <i val="0"/>
        <color theme="0"/>
      </font>
      <fill>
        <patternFill>
          <bgColor rgb="FFFF0000"/>
        </patternFill>
      </fill>
    </dxf>
    <dxf>
      <fill>
        <patternFill>
          <bgColor rgb="FFFFFFCC"/>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ont>
        <b/>
        <i val="0"/>
        <color theme="0"/>
      </font>
      <fill>
        <patternFill>
          <bgColor rgb="FFFF0000"/>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theme="4" tint="0.79998168889431442"/>
        </patternFill>
      </fill>
    </dxf>
    <dxf>
      <fill>
        <patternFill>
          <bgColor rgb="FFFFFFCC"/>
        </patternFill>
      </fill>
    </dxf>
    <dxf>
      <font>
        <b/>
        <i val="0"/>
        <color theme="0"/>
      </font>
      <fill>
        <patternFill>
          <bgColor rgb="FFFF0000"/>
        </patternFill>
      </fill>
    </dxf>
    <dxf>
      <fill>
        <patternFill>
          <bgColor rgb="FFFFFFCC"/>
        </patternFill>
      </fill>
    </dxf>
    <dxf>
      <fill>
        <patternFill>
          <bgColor theme="4" tint="0.79998168889431442"/>
        </patternFill>
      </fill>
    </dxf>
    <dxf>
      <fill>
        <patternFill>
          <bgColor theme="4" tint="0.79998168889431442"/>
        </patternFill>
      </fill>
    </dxf>
    <dxf>
      <fill>
        <patternFill>
          <bgColor rgb="FFFFFFCC"/>
        </patternFill>
      </fill>
    </dxf>
    <dxf>
      <font>
        <b/>
        <i val="0"/>
        <color theme="0"/>
      </font>
      <fill>
        <patternFill>
          <bgColor rgb="FFFF0000"/>
        </patternFill>
      </fill>
    </dxf>
    <dxf>
      <font>
        <b/>
        <i val="0"/>
        <color theme="0"/>
      </font>
      <fill>
        <patternFill>
          <bgColor rgb="FFFF0000"/>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rgb="FFFFFFCC"/>
        </patternFill>
      </fill>
    </dxf>
    <dxf>
      <fill>
        <patternFill>
          <bgColor theme="4" tint="0.79998168889431442"/>
        </patternFill>
      </fill>
    </dxf>
    <dxf>
      <font>
        <b/>
        <i val="0"/>
        <color theme="0"/>
      </font>
      <fill>
        <patternFill>
          <bgColor rgb="FFFF0000"/>
        </patternFill>
      </fill>
    </dxf>
    <dxf>
      <fill>
        <patternFill>
          <bgColor rgb="FFFFFFCC"/>
        </patternFill>
      </fill>
    </dxf>
    <dxf>
      <fill>
        <patternFill>
          <bgColor theme="4" tint="0.79998168889431442"/>
        </patternFill>
      </fill>
    </dxf>
    <dxf>
      <fill>
        <patternFill>
          <bgColor theme="4" tint="0.79998168889431442"/>
        </patternFill>
      </fill>
    </dxf>
    <dxf>
      <fill>
        <patternFill>
          <bgColor rgb="FFFFFFCC"/>
        </patternFill>
      </fill>
    </dxf>
    <dxf>
      <font>
        <b/>
        <i val="0"/>
        <color theme="0"/>
      </font>
      <fill>
        <patternFill>
          <bgColor rgb="FFFF0000"/>
        </patternFill>
      </fill>
    </dxf>
    <dxf>
      <fill>
        <patternFill>
          <bgColor theme="4" tint="0.79998168889431442"/>
        </patternFill>
      </fill>
    </dxf>
    <dxf>
      <fill>
        <patternFill>
          <bgColor rgb="FFFFFFCC"/>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CC"/>
        </patternFill>
      </fill>
    </dxf>
    <dxf>
      <font>
        <b/>
        <i val="0"/>
        <color theme="0"/>
      </font>
      <fill>
        <patternFill>
          <bgColor rgb="FFFF0000"/>
        </patternFill>
      </fill>
    </dxf>
    <dxf>
      <font>
        <b/>
        <i val="0"/>
        <color theme="0"/>
      </font>
      <fill>
        <patternFill>
          <bgColor rgb="FFFF0000"/>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rgb="FFFFFFCC"/>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theme="4" tint="0.79998168889431442"/>
        </patternFill>
      </fill>
    </dxf>
    <dxf>
      <fill>
        <patternFill>
          <bgColor rgb="FFFFFFCC"/>
        </patternFill>
      </fill>
    </dxf>
    <dxf>
      <fill>
        <patternFill>
          <bgColor rgb="FFFFFFCC"/>
        </patternFill>
      </fill>
    </dxf>
    <dxf>
      <fill>
        <patternFill>
          <bgColor theme="4" tint="0.79998168889431442"/>
        </patternFill>
      </fill>
    </dxf>
    <dxf>
      <fill>
        <patternFill>
          <bgColor theme="4" tint="0.79998168889431442"/>
        </patternFill>
      </fill>
    </dxf>
    <dxf>
      <fill>
        <patternFill>
          <bgColor rgb="FFFFFFCC"/>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17"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0</xdr:rowOff>
    </xdr:from>
    <xdr:to>
      <xdr:col>9</xdr:col>
      <xdr:colOff>314479</xdr:colOff>
      <xdr:row>3</xdr:row>
      <xdr:rowOff>1183836</xdr:rowOff>
    </xdr:to>
    <xdr:pic>
      <xdr:nvPicPr>
        <xdr:cNvPr id="2" name="Picture 1">
          <a:extLst>
            <a:ext uri="{FF2B5EF4-FFF2-40B4-BE49-F238E27FC236}">
              <a16:creationId xmlns:a16="http://schemas.microsoft.com/office/drawing/2014/main" id="{9DF51FDA-D2C0-42A5-9D4D-41442335C579}"/>
            </a:ext>
          </a:extLst>
        </xdr:cNvPr>
        <xdr:cNvPicPr>
          <a:picLocks noChangeAspect="1"/>
        </xdr:cNvPicPr>
      </xdr:nvPicPr>
      <xdr:blipFill>
        <a:blip xmlns:r="http://schemas.openxmlformats.org/officeDocument/2006/relationships" r:embed="rId1"/>
        <a:stretch>
          <a:fillRect/>
        </a:stretch>
      </xdr:blipFill>
      <xdr:spPr>
        <a:xfrm>
          <a:off x="8166100" y="0"/>
          <a:ext cx="5178579" cy="20506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4</xdr:col>
      <xdr:colOff>1504917</xdr:colOff>
      <xdr:row>9</xdr:row>
      <xdr:rowOff>246277</xdr:rowOff>
    </xdr:to>
    <xdr:pic>
      <xdr:nvPicPr>
        <xdr:cNvPr id="2" name="Picture 1">
          <a:extLst>
            <a:ext uri="{FF2B5EF4-FFF2-40B4-BE49-F238E27FC236}">
              <a16:creationId xmlns:a16="http://schemas.microsoft.com/office/drawing/2014/main" id="{C3B670E2-4119-475D-86DC-C261D218AE18}"/>
            </a:ext>
          </a:extLst>
        </xdr:cNvPr>
        <xdr:cNvPicPr>
          <a:picLocks noChangeAspect="1"/>
        </xdr:cNvPicPr>
      </xdr:nvPicPr>
      <xdr:blipFill>
        <a:blip xmlns:r="http://schemas.openxmlformats.org/officeDocument/2006/relationships" r:embed="rId1"/>
        <a:stretch>
          <a:fillRect/>
        </a:stretch>
      </xdr:blipFill>
      <xdr:spPr>
        <a:xfrm>
          <a:off x="8261350" y="0"/>
          <a:ext cx="5172042" cy="20369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728382</xdr:colOff>
      <xdr:row>0</xdr:row>
      <xdr:rowOff>0</xdr:rowOff>
    </xdr:from>
    <xdr:to>
      <xdr:col>4</xdr:col>
      <xdr:colOff>817282</xdr:colOff>
      <xdr:row>7</xdr:row>
      <xdr:rowOff>121770</xdr:rowOff>
    </xdr:to>
    <xdr:pic>
      <xdr:nvPicPr>
        <xdr:cNvPr id="2" name="Picture 1">
          <a:extLst>
            <a:ext uri="{FF2B5EF4-FFF2-40B4-BE49-F238E27FC236}">
              <a16:creationId xmlns:a16="http://schemas.microsoft.com/office/drawing/2014/main" id="{9D960009-BE83-4D14-BC70-50C807EEA0B6}"/>
            </a:ext>
          </a:extLst>
        </xdr:cNvPr>
        <xdr:cNvPicPr>
          <a:picLocks noChangeAspect="1"/>
        </xdr:cNvPicPr>
      </xdr:nvPicPr>
      <xdr:blipFill>
        <a:blip xmlns:r="http://schemas.openxmlformats.org/officeDocument/2006/relationships" r:embed="rId1"/>
        <a:stretch>
          <a:fillRect/>
        </a:stretch>
      </xdr:blipFill>
      <xdr:spPr>
        <a:xfrm>
          <a:off x="8291232" y="0"/>
          <a:ext cx="5175250" cy="20426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438150</xdr:colOff>
      <xdr:row>0</xdr:row>
      <xdr:rowOff>0</xdr:rowOff>
    </xdr:from>
    <xdr:to>
      <xdr:col>8</xdr:col>
      <xdr:colOff>312270</xdr:colOff>
      <xdr:row>9</xdr:row>
      <xdr:rowOff>114700</xdr:rowOff>
    </xdr:to>
    <xdr:pic>
      <xdr:nvPicPr>
        <xdr:cNvPr id="2" name="Picture 1">
          <a:extLst>
            <a:ext uri="{FF2B5EF4-FFF2-40B4-BE49-F238E27FC236}">
              <a16:creationId xmlns:a16="http://schemas.microsoft.com/office/drawing/2014/main" id="{ED2BE8EC-136B-4061-BE5B-B73A9F41F3CA}"/>
            </a:ext>
          </a:extLst>
        </xdr:cNvPr>
        <xdr:cNvPicPr>
          <a:picLocks noChangeAspect="1"/>
        </xdr:cNvPicPr>
      </xdr:nvPicPr>
      <xdr:blipFill>
        <a:blip xmlns:r="http://schemas.openxmlformats.org/officeDocument/2006/relationships" r:embed="rId1"/>
        <a:stretch>
          <a:fillRect/>
        </a:stretch>
      </xdr:blipFill>
      <xdr:spPr>
        <a:xfrm>
          <a:off x="8753475" y="0"/>
          <a:ext cx="4941420" cy="19149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bookings.cloud.microsoft/book/G74e9e671d49e4ebda81c435adaec79b9@hants.onmicrosoft.com/s/4v5KIzbLbEySevtnztRqUw2?ismsaljsauthenabled"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documents.hants.gov.uk/childrens-services/short-breaks-grant-terms-conditions.pdf" TargetMode="External"/><Relationship Id="rId2" Type="http://schemas.openxmlformats.org/officeDocument/2006/relationships/hyperlink" Target="https://documents.hants.gov.uk/childrens-services/shortbreaks-ChargingandConcessionsPolicy.pdf" TargetMode="External"/><Relationship Id="rId1" Type="http://schemas.openxmlformats.org/officeDocument/2006/relationships/hyperlink" Target="https://documents.hants.gov.uk/childrens-services/shortbreaks-ChargingandConcessionsPolicy.pdf" TargetMode="External"/><Relationship Id="rId4" Type="http://schemas.openxmlformats.org/officeDocument/2006/relationships/hyperlink" Target="https://documents.hants.gov.uk/childrens-services/shortbreaks-ChargingandConcessionsPolicy.pdf"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32E62-D685-401C-848D-D06DE9C62737}">
  <sheetPr>
    <tabColor theme="4" tint="0.79998168889431442"/>
  </sheetPr>
  <dimension ref="A1:C58"/>
  <sheetViews>
    <sheetView topLeftCell="A42" zoomScale="90" zoomScaleNormal="90" workbookViewId="0">
      <selection activeCell="C51" sqref="C51"/>
    </sheetView>
  </sheetViews>
  <sheetFormatPr defaultRowHeight="15" x14ac:dyDescent="0.25"/>
  <cols>
    <col min="1" max="1" width="139.7109375" style="86" customWidth="1"/>
  </cols>
  <sheetData>
    <row r="1" spans="1:3" ht="23.25" x14ac:dyDescent="0.35">
      <c r="A1" s="114" t="s">
        <v>0</v>
      </c>
    </row>
    <row r="2" spans="1:3" ht="18" customHeight="1" x14ac:dyDescent="0.4">
      <c r="A2" s="115"/>
    </row>
    <row r="3" spans="1:3" ht="27.6" customHeight="1" x14ac:dyDescent="0.35">
      <c r="A3" s="116" t="s">
        <v>1</v>
      </c>
    </row>
    <row r="4" spans="1:3" ht="210.75" x14ac:dyDescent="0.25">
      <c r="A4" s="99" t="s">
        <v>298</v>
      </c>
    </row>
    <row r="7" spans="1:3" ht="23.25" x14ac:dyDescent="0.35">
      <c r="A7" s="116" t="s">
        <v>0</v>
      </c>
      <c r="C7" s="72"/>
    </row>
    <row r="8" spans="1:3" ht="15.75" x14ac:dyDescent="0.25">
      <c r="A8" s="1" t="s">
        <v>2</v>
      </c>
    </row>
    <row r="9" spans="1:3" ht="15.75" x14ac:dyDescent="0.25">
      <c r="A9" s="1" t="s">
        <v>3</v>
      </c>
    </row>
    <row r="10" spans="1:3" ht="15.75" x14ac:dyDescent="0.25">
      <c r="A10" s="1" t="s">
        <v>4</v>
      </c>
    </row>
    <row r="11" spans="1:3" ht="15.75" x14ac:dyDescent="0.25">
      <c r="A11" s="1" t="s">
        <v>5</v>
      </c>
    </row>
    <row r="12" spans="1:3" ht="15.75" x14ac:dyDescent="0.25">
      <c r="A12" s="1" t="s">
        <v>6</v>
      </c>
    </row>
    <row r="13" spans="1:3" ht="15.75" x14ac:dyDescent="0.25">
      <c r="A13" s="1" t="s">
        <v>282</v>
      </c>
    </row>
    <row r="14" spans="1:3" ht="15.75" x14ac:dyDescent="0.25">
      <c r="A14" s="1" t="s">
        <v>7</v>
      </c>
    </row>
    <row r="15" spans="1:3" ht="15.75" x14ac:dyDescent="0.25">
      <c r="A15" s="1" t="s">
        <v>8</v>
      </c>
    </row>
    <row r="16" spans="1:3" ht="15.75" x14ac:dyDescent="0.25">
      <c r="A16" s="1" t="s">
        <v>9</v>
      </c>
    </row>
    <row r="19" spans="1:1" ht="23.25" x14ac:dyDescent="0.35">
      <c r="A19" s="116" t="s">
        <v>10</v>
      </c>
    </row>
    <row r="20" spans="1:1" ht="15.75" x14ac:dyDescent="0.25">
      <c r="A20" s="1" t="s">
        <v>11</v>
      </c>
    </row>
    <row r="21" spans="1:1" ht="15.75" x14ac:dyDescent="0.25">
      <c r="A21" s="1" t="s">
        <v>12</v>
      </c>
    </row>
    <row r="22" spans="1:1" ht="15.75" x14ac:dyDescent="0.25">
      <c r="A22" s="1" t="s">
        <v>13</v>
      </c>
    </row>
    <row r="23" spans="1:1" ht="15.75" x14ac:dyDescent="0.25">
      <c r="A23" s="1" t="s">
        <v>14</v>
      </c>
    </row>
    <row r="24" spans="1:1" ht="15.75" x14ac:dyDescent="0.25">
      <c r="A24" s="1" t="s">
        <v>15</v>
      </c>
    </row>
    <row r="25" spans="1:1" ht="15.75" x14ac:dyDescent="0.25">
      <c r="A25" s="1"/>
    </row>
    <row r="26" spans="1:1" ht="16.5" x14ac:dyDescent="0.3">
      <c r="A26" s="117"/>
    </row>
    <row r="27" spans="1:1" ht="23.25" x14ac:dyDescent="0.35">
      <c r="A27" s="116" t="s">
        <v>16</v>
      </c>
    </row>
    <row r="28" spans="1:1" ht="22.5" customHeight="1" x14ac:dyDescent="0.25">
      <c r="A28" s="13" t="s">
        <v>17</v>
      </c>
    </row>
    <row r="29" spans="1:1" ht="15.75" x14ac:dyDescent="0.25">
      <c r="A29" s="1" t="s">
        <v>18</v>
      </c>
    </row>
    <row r="30" spans="1:1" ht="15.75" x14ac:dyDescent="0.25">
      <c r="A30" s="1" t="s">
        <v>12</v>
      </c>
    </row>
    <row r="31" spans="1:1" ht="15.75" x14ac:dyDescent="0.25">
      <c r="A31" s="1" t="s">
        <v>13</v>
      </c>
    </row>
    <row r="32" spans="1:1" ht="15.75" x14ac:dyDescent="0.25">
      <c r="A32" s="1" t="s">
        <v>19</v>
      </c>
    </row>
    <row r="33" spans="1:1" ht="15.75" x14ac:dyDescent="0.25">
      <c r="A33" s="1"/>
    </row>
    <row r="34" spans="1:1" ht="15.75" x14ac:dyDescent="0.25">
      <c r="A34" s="1" t="s">
        <v>20</v>
      </c>
    </row>
    <row r="35" spans="1:1" ht="15.75" x14ac:dyDescent="0.25">
      <c r="A35" s="1" t="s">
        <v>21</v>
      </c>
    </row>
    <row r="36" spans="1:1" ht="15.75" x14ac:dyDescent="0.25">
      <c r="A36" s="1" t="s">
        <v>283</v>
      </c>
    </row>
    <row r="37" spans="1:1" ht="15.75" x14ac:dyDescent="0.25">
      <c r="A37" s="1" t="s">
        <v>22</v>
      </c>
    </row>
    <row r="38" spans="1:1" ht="15.75" x14ac:dyDescent="0.25">
      <c r="A38" s="1" t="s">
        <v>23</v>
      </c>
    </row>
    <row r="39" spans="1:1" ht="15.75" x14ac:dyDescent="0.25">
      <c r="A39" s="1" t="s">
        <v>24</v>
      </c>
    </row>
    <row r="40" spans="1:1" ht="15.75" x14ac:dyDescent="0.25">
      <c r="A40" s="1" t="s">
        <v>25</v>
      </c>
    </row>
    <row r="41" spans="1:1" ht="15.75" x14ac:dyDescent="0.25">
      <c r="A41" s="1"/>
    </row>
    <row r="42" spans="1:1" ht="15.75" x14ac:dyDescent="0.25">
      <c r="A42" s="1"/>
    </row>
    <row r="43" spans="1:1" ht="23.25" x14ac:dyDescent="0.35">
      <c r="A43" s="116" t="s">
        <v>26</v>
      </c>
    </row>
    <row r="44" spans="1:1" ht="36" customHeight="1" x14ac:dyDescent="0.25">
      <c r="A44" s="13" t="s">
        <v>27</v>
      </c>
    </row>
    <row r="45" spans="1:1" ht="15.75" customHeight="1" x14ac:dyDescent="0.25">
      <c r="A45" s="13"/>
    </row>
    <row r="46" spans="1:1" ht="15.75" customHeight="1" x14ac:dyDescent="0.35">
      <c r="A46" s="118"/>
    </row>
    <row r="47" spans="1:1" ht="23.25" x14ac:dyDescent="0.35">
      <c r="A47" s="116" t="s">
        <v>28</v>
      </c>
    </row>
    <row r="48" spans="1:1" ht="15.75" x14ac:dyDescent="0.25">
      <c r="A48" s="1" t="s">
        <v>29</v>
      </c>
    </row>
    <row r="49" spans="1:1" ht="15.75" x14ac:dyDescent="0.25">
      <c r="A49" s="1" t="s">
        <v>30</v>
      </c>
    </row>
    <row r="50" spans="1:1" ht="15.75" x14ac:dyDescent="0.25">
      <c r="A50" s="1" t="s">
        <v>31</v>
      </c>
    </row>
    <row r="51" spans="1:1" ht="15.75" x14ac:dyDescent="0.25">
      <c r="A51" s="119" t="s">
        <v>32</v>
      </c>
    </row>
    <row r="52" spans="1:1" ht="15.75" x14ac:dyDescent="0.25">
      <c r="A52" s="1" t="s">
        <v>33</v>
      </c>
    </row>
    <row r="53" spans="1:1" ht="16.5" x14ac:dyDescent="0.3">
      <c r="A53" s="117"/>
    </row>
    <row r="54" spans="1:1" ht="90.75" x14ac:dyDescent="0.25">
      <c r="A54" s="120" t="s">
        <v>34</v>
      </c>
    </row>
    <row r="55" spans="1:1" ht="15.75" customHeight="1" x14ac:dyDescent="0.3">
      <c r="A55" s="117"/>
    </row>
    <row r="56" spans="1:1" ht="23.25" x14ac:dyDescent="0.35">
      <c r="A56" s="116" t="s">
        <v>35</v>
      </c>
    </row>
    <row r="57" spans="1:1" ht="105.75" x14ac:dyDescent="0.25">
      <c r="A57" s="13" t="s">
        <v>296</v>
      </c>
    </row>
    <row r="58" spans="1:1" ht="15.75" x14ac:dyDescent="0.25">
      <c r="A58" s="113" t="s">
        <v>297</v>
      </c>
    </row>
  </sheetData>
  <sheetProtection sheet="1" objects="1" scenarios="1"/>
  <hyperlinks>
    <hyperlink ref="A58" r:id="rId1" xr:uid="{00045E17-6515-43CE-9114-659D0F149D27}"/>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7C6B7-4247-44F2-8D55-14358C8EA2EE}">
  <dimension ref="A1:B22"/>
  <sheetViews>
    <sheetView zoomScale="80" zoomScaleNormal="80" workbookViewId="0">
      <selection activeCell="B8" sqref="B8"/>
    </sheetView>
  </sheetViews>
  <sheetFormatPr defaultRowHeight="15" x14ac:dyDescent="0.25"/>
  <cols>
    <col min="1" max="1" width="39" customWidth="1"/>
    <col min="2" max="2" width="109.7109375" customWidth="1"/>
  </cols>
  <sheetData>
    <row r="1" spans="1:2" ht="39.75" customHeight="1" x14ac:dyDescent="0.25">
      <c r="A1" s="128" t="s">
        <v>36</v>
      </c>
      <c r="B1" s="129"/>
    </row>
    <row r="2" spans="1:2" ht="75.75" x14ac:dyDescent="0.25">
      <c r="A2" s="3" t="s">
        <v>37</v>
      </c>
      <c r="B2" s="21" t="s">
        <v>38</v>
      </c>
    </row>
    <row r="3" spans="1:2" ht="135" x14ac:dyDescent="0.25">
      <c r="A3" s="3" t="s">
        <v>39</v>
      </c>
      <c r="B3" s="106" t="s">
        <v>40</v>
      </c>
    </row>
    <row r="4" spans="1:2" ht="240" x14ac:dyDescent="0.25">
      <c r="A4" s="3" t="s">
        <v>41</v>
      </c>
      <c r="B4" s="90" t="s">
        <v>42</v>
      </c>
    </row>
    <row r="5" spans="1:2" ht="105.75" x14ac:dyDescent="0.25">
      <c r="A5" s="3" t="s">
        <v>43</v>
      </c>
      <c r="B5" s="21" t="s">
        <v>44</v>
      </c>
    </row>
    <row r="6" spans="1:2" ht="45.75" x14ac:dyDescent="0.25">
      <c r="A6" s="3" t="s">
        <v>45</v>
      </c>
      <c r="B6" s="21" t="s">
        <v>46</v>
      </c>
    </row>
    <row r="7" spans="1:2" ht="90.75" x14ac:dyDescent="0.25">
      <c r="A7" s="6" t="s">
        <v>47</v>
      </c>
      <c r="B7" s="12" t="s">
        <v>48</v>
      </c>
    </row>
    <row r="8" spans="1:2" ht="30.75" x14ac:dyDescent="0.25">
      <c r="A8" s="6" t="s">
        <v>287</v>
      </c>
      <c r="B8" s="107" t="s">
        <v>49</v>
      </c>
    </row>
    <row r="9" spans="1:2" ht="45.75" x14ac:dyDescent="0.25">
      <c r="A9" s="6" t="s">
        <v>50</v>
      </c>
      <c r="B9" s="12" t="s">
        <v>284</v>
      </c>
    </row>
    <row r="10" spans="1:2" ht="30.75" x14ac:dyDescent="0.25">
      <c r="A10" s="6" t="s">
        <v>51</v>
      </c>
      <c r="B10" s="12" t="s">
        <v>285</v>
      </c>
    </row>
    <row r="11" spans="1:2" ht="120.75" x14ac:dyDescent="0.25">
      <c r="A11" s="3" t="s">
        <v>52</v>
      </c>
      <c r="B11" s="21" t="s">
        <v>53</v>
      </c>
    </row>
    <row r="12" spans="1:2" ht="30.75" x14ac:dyDescent="0.25">
      <c r="A12" s="3" t="s">
        <v>54</v>
      </c>
      <c r="B12" s="21" t="s">
        <v>55</v>
      </c>
    </row>
    <row r="13" spans="1:2" ht="30.75" x14ac:dyDescent="0.25">
      <c r="A13" s="3" t="s">
        <v>56</v>
      </c>
      <c r="B13" s="21" t="s">
        <v>57</v>
      </c>
    </row>
    <row r="14" spans="1:2" ht="38.1" customHeight="1" x14ac:dyDescent="0.25">
      <c r="A14" s="89" t="s">
        <v>58</v>
      </c>
      <c r="B14" s="90" t="s">
        <v>59</v>
      </c>
    </row>
    <row r="15" spans="1:2" ht="24.6" customHeight="1" x14ac:dyDescent="0.25">
      <c r="A15" s="89" t="s">
        <v>60</v>
      </c>
      <c r="B15" s="90" t="s">
        <v>61</v>
      </c>
    </row>
    <row r="16" spans="1:2" ht="26.1" customHeight="1" x14ac:dyDescent="0.25">
      <c r="A16" s="89" t="s">
        <v>62</v>
      </c>
      <c r="B16" s="90" t="s">
        <v>63</v>
      </c>
    </row>
    <row r="17" spans="1:2" ht="39.950000000000003" customHeight="1" x14ac:dyDescent="0.25">
      <c r="A17" s="89" t="s">
        <v>50</v>
      </c>
      <c r="B17" s="90" t="s">
        <v>286</v>
      </c>
    </row>
    <row r="18" spans="1:2" ht="44.45" customHeight="1" x14ac:dyDescent="0.25">
      <c r="A18" s="89" t="s">
        <v>64</v>
      </c>
      <c r="B18" s="90" t="s">
        <v>65</v>
      </c>
    </row>
    <row r="19" spans="1:2" ht="30" x14ac:dyDescent="0.25">
      <c r="A19" s="89" t="s">
        <v>66</v>
      </c>
      <c r="B19" s="90" t="s">
        <v>67</v>
      </c>
    </row>
    <row r="20" spans="1:2" ht="39.6" customHeight="1" x14ac:dyDescent="0.25">
      <c r="A20" s="89" t="s">
        <v>68</v>
      </c>
      <c r="B20" s="90" t="s">
        <v>69</v>
      </c>
    </row>
    <row r="21" spans="1:2" ht="39.6" customHeight="1" x14ac:dyDescent="0.25">
      <c r="A21" s="89" t="s">
        <v>70</v>
      </c>
      <c r="B21" s="90" t="s">
        <v>71</v>
      </c>
    </row>
    <row r="22" spans="1:2" ht="38.1" customHeight="1" x14ac:dyDescent="0.25">
      <c r="A22" s="89" t="s">
        <v>72</v>
      </c>
      <c r="B22" s="90" t="s">
        <v>73</v>
      </c>
    </row>
  </sheetData>
  <sheetProtection sheet="1" objects="1" scenarios="1"/>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D0397-DF2D-4A10-9E2E-36C681C57B37}">
  <dimension ref="A1:E130"/>
  <sheetViews>
    <sheetView zoomScale="85" zoomScaleNormal="85" workbookViewId="0">
      <selection activeCell="C127" sqref="C127"/>
    </sheetView>
  </sheetViews>
  <sheetFormatPr defaultRowHeight="15" x14ac:dyDescent="0.25"/>
  <cols>
    <col min="1" max="1" width="49.5703125" style="49" customWidth="1"/>
    <col min="2" max="2" width="102.85546875" customWidth="1"/>
    <col min="3" max="5" width="74.7109375" customWidth="1"/>
  </cols>
  <sheetData>
    <row r="1" spans="1:5" ht="26.25" x14ac:dyDescent="0.4">
      <c r="A1" s="136" t="s">
        <v>74</v>
      </c>
      <c r="B1" s="137"/>
    </row>
    <row r="2" spans="1:5" ht="15.75" x14ac:dyDescent="0.25">
      <c r="A2" s="13"/>
      <c r="B2" s="1"/>
    </row>
    <row r="3" spans="1:5" ht="15.75" x14ac:dyDescent="0.25">
      <c r="A3" s="138" t="s">
        <v>75</v>
      </c>
      <c r="B3" s="139"/>
    </row>
    <row r="4" spans="1:5" ht="15.75" x14ac:dyDescent="0.25">
      <c r="A4" s="17" t="s">
        <v>76</v>
      </c>
      <c r="B4" s="21" t="s">
        <v>77</v>
      </c>
    </row>
    <row r="5" spans="1:5" ht="15.75" x14ac:dyDescent="0.25">
      <c r="A5" s="33" t="s">
        <v>78</v>
      </c>
      <c r="B5" s="21" t="s">
        <v>79</v>
      </c>
    </row>
    <row r="6" spans="1:5" ht="15.75" x14ac:dyDescent="0.25">
      <c r="A6" s="17" t="s">
        <v>80</v>
      </c>
      <c r="B6" s="21" t="s">
        <v>81</v>
      </c>
    </row>
    <row r="7" spans="1:5" ht="15.75" x14ac:dyDescent="0.25">
      <c r="A7" s="17" t="s">
        <v>82</v>
      </c>
      <c r="B7" s="21" t="s">
        <v>83</v>
      </c>
    </row>
    <row r="8" spans="1:5" ht="15.75" x14ac:dyDescent="0.25">
      <c r="A8" s="17" t="s">
        <v>84</v>
      </c>
      <c r="B8" s="21" t="s">
        <v>85</v>
      </c>
    </row>
    <row r="9" spans="1:5" ht="15.75" x14ac:dyDescent="0.25">
      <c r="A9" s="34" t="s">
        <v>86</v>
      </c>
      <c r="B9" s="12" t="s">
        <v>87</v>
      </c>
    </row>
    <row r="11" spans="1:5" ht="15.75" x14ac:dyDescent="0.25">
      <c r="A11" s="138" t="s">
        <v>88</v>
      </c>
      <c r="B11" s="138"/>
    </row>
    <row r="12" spans="1:5" ht="15.75" x14ac:dyDescent="0.25">
      <c r="A12" s="35" t="s">
        <v>89</v>
      </c>
      <c r="B12" s="23"/>
    </row>
    <row r="13" spans="1:5" ht="15.75" x14ac:dyDescent="0.25">
      <c r="A13" s="17" t="s">
        <v>90</v>
      </c>
      <c r="B13" s="21" t="s">
        <v>91</v>
      </c>
    </row>
    <row r="14" spans="1:5" ht="105.75" x14ac:dyDescent="0.25">
      <c r="A14" s="11" t="s">
        <v>92</v>
      </c>
      <c r="B14" s="12" t="s">
        <v>93</v>
      </c>
    </row>
    <row r="15" spans="1:5" ht="345.75" x14ac:dyDescent="0.25">
      <c r="A15" s="17" t="s">
        <v>94</v>
      </c>
      <c r="B15" s="21" t="s">
        <v>95</v>
      </c>
    </row>
    <row r="16" spans="1:5" s="72" customFormat="1" ht="409.5" x14ac:dyDescent="0.25">
      <c r="A16" s="70" t="s">
        <v>96</v>
      </c>
      <c r="B16" s="71" t="s">
        <v>97</v>
      </c>
      <c r="C16" s="110" t="s">
        <v>279</v>
      </c>
      <c r="D16" s="111" t="s">
        <v>280</v>
      </c>
      <c r="E16" s="112" t="s">
        <v>281</v>
      </c>
    </row>
    <row r="17" spans="1:2" ht="15.75" x14ac:dyDescent="0.25">
      <c r="A17" s="36" t="s">
        <v>98</v>
      </c>
      <c r="B17" s="21" t="s">
        <v>99</v>
      </c>
    </row>
    <row r="18" spans="1:2" ht="15.75" x14ac:dyDescent="0.25">
      <c r="A18" s="37" t="s">
        <v>100</v>
      </c>
      <c r="B18" s="21" t="s">
        <v>101</v>
      </c>
    </row>
    <row r="19" spans="1:2" ht="60.75" x14ac:dyDescent="0.25">
      <c r="A19" s="38" t="s">
        <v>102</v>
      </c>
      <c r="B19" s="21" t="s">
        <v>103</v>
      </c>
    </row>
    <row r="20" spans="1:2" ht="60.75" x14ac:dyDescent="0.25">
      <c r="A20" s="34" t="s">
        <v>104</v>
      </c>
      <c r="B20" s="21" t="s">
        <v>105</v>
      </c>
    </row>
    <row r="21" spans="1:2" ht="90.75" x14ac:dyDescent="0.25">
      <c r="A21" s="34" t="s">
        <v>106</v>
      </c>
      <c r="B21" s="28" t="s">
        <v>107</v>
      </c>
    </row>
    <row r="22" spans="1:2" ht="15.75" x14ac:dyDescent="0.25">
      <c r="A22" s="39" t="s">
        <v>108</v>
      </c>
      <c r="B22" s="22"/>
    </row>
    <row r="23" spans="1:2" ht="30.75" x14ac:dyDescent="0.25">
      <c r="A23" s="11" t="s">
        <v>109</v>
      </c>
      <c r="B23" s="29" t="s">
        <v>110</v>
      </c>
    </row>
    <row r="24" spans="1:2" ht="30.75" x14ac:dyDescent="0.25">
      <c r="A24" s="11" t="s">
        <v>111</v>
      </c>
      <c r="B24" s="29" t="s">
        <v>112</v>
      </c>
    </row>
    <row r="25" spans="1:2" ht="30.75" x14ac:dyDescent="0.25">
      <c r="A25" s="11" t="s">
        <v>113</v>
      </c>
      <c r="B25" s="29" t="s">
        <v>114</v>
      </c>
    </row>
    <row r="26" spans="1:2" ht="30.75" x14ac:dyDescent="0.25">
      <c r="A26" s="11" t="s">
        <v>115</v>
      </c>
      <c r="B26" s="12" t="s">
        <v>116</v>
      </c>
    </row>
    <row r="27" spans="1:2" ht="30.75" x14ac:dyDescent="0.25">
      <c r="A27" s="11" t="s">
        <v>117</v>
      </c>
      <c r="B27" s="29" t="s">
        <v>118</v>
      </c>
    </row>
    <row r="28" spans="1:2" ht="30.75" x14ac:dyDescent="0.25">
      <c r="A28" s="34" t="s">
        <v>119</v>
      </c>
      <c r="B28" s="12" t="s">
        <v>120</v>
      </c>
    </row>
    <row r="29" spans="1:2" ht="30.75" x14ac:dyDescent="0.25">
      <c r="A29" s="34" t="s">
        <v>121</v>
      </c>
      <c r="B29" s="12" t="s">
        <v>122</v>
      </c>
    </row>
    <row r="30" spans="1:2" ht="15.75" x14ac:dyDescent="0.25">
      <c r="A30" s="39" t="s">
        <v>123</v>
      </c>
      <c r="B30" s="22"/>
    </row>
    <row r="31" spans="1:2" ht="15.75" x14ac:dyDescent="0.25">
      <c r="A31" s="11" t="s">
        <v>124</v>
      </c>
      <c r="B31" s="12" t="s">
        <v>125</v>
      </c>
    </row>
    <row r="32" spans="1:2" ht="150.75" x14ac:dyDescent="0.25">
      <c r="A32" s="11" t="s">
        <v>126</v>
      </c>
      <c r="B32" s="12" t="s">
        <v>127</v>
      </c>
    </row>
    <row r="33" spans="1:2" ht="135.75" x14ac:dyDescent="0.25">
      <c r="A33" s="11" t="s">
        <v>128</v>
      </c>
      <c r="B33" s="12" t="s">
        <v>129</v>
      </c>
    </row>
    <row r="34" spans="1:2" ht="15.75" x14ac:dyDescent="0.25">
      <c r="A34" s="11" t="s">
        <v>130</v>
      </c>
      <c r="B34" s="7" t="s">
        <v>131</v>
      </c>
    </row>
    <row r="35" spans="1:2" ht="15.75" x14ac:dyDescent="0.25">
      <c r="A35" s="11" t="s">
        <v>132</v>
      </c>
      <c r="B35" s="7" t="s">
        <v>133</v>
      </c>
    </row>
    <row r="36" spans="1:2" ht="135.75" x14ac:dyDescent="0.25">
      <c r="A36" s="11" t="s">
        <v>134</v>
      </c>
      <c r="B36" s="12" t="s">
        <v>135</v>
      </c>
    </row>
    <row r="37" spans="1:2" ht="75.75" x14ac:dyDescent="0.25">
      <c r="A37" s="11" t="s">
        <v>136</v>
      </c>
      <c r="B37" s="12" t="s">
        <v>137</v>
      </c>
    </row>
    <row r="38" spans="1:2" ht="45.75" x14ac:dyDescent="0.25">
      <c r="A38" s="11" t="s">
        <v>138</v>
      </c>
      <c r="B38" s="12" t="s">
        <v>139</v>
      </c>
    </row>
    <row r="39" spans="1:2" ht="60.75" x14ac:dyDescent="0.25">
      <c r="A39" s="34" t="s">
        <v>140</v>
      </c>
      <c r="B39" s="12" t="s">
        <v>141</v>
      </c>
    </row>
    <row r="40" spans="1:2" ht="45.75" x14ac:dyDescent="0.25">
      <c r="A40" s="40" t="s">
        <v>142</v>
      </c>
      <c r="B40" s="31" t="s">
        <v>143</v>
      </c>
    </row>
    <row r="41" spans="1:2" ht="15.75" x14ac:dyDescent="0.25">
      <c r="A41" s="39" t="s">
        <v>144</v>
      </c>
      <c r="B41" s="22"/>
    </row>
    <row r="42" spans="1:2" ht="30.75" x14ac:dyDescent="0.25">
      <c r="A42" s="11" t="s">
        <v>145</v>
      </c>
      <c r="B42" s="140" t="s">
        <v>146</v>
      </c>
    </row>
    <row r="43" spans="1:2" ht="15.75" x14ac:dyDescent="0.25">
      <c r="A43" s="11" t="s">
        <v>147</v>
      </c>
      <c r="B43" s="133"/>
    </row>
    <row r="44" spans="1:2" ht="15.75" x14ac:dyDescent="0.25">
      <c r="A44" s="11" t="s">
        <v>148</v>
      </c>
      <c r="B44" s="133"/>
    </row>
    <row r="45" spans="1:2" ht="15.75" x14ac:dyDescent="0.25">
      <c r="A45" s="11" t="s">
        <v>149</v>
      </c>
      <c r="B45" s="133"/>
    </row>
    <row r="46" spans="1:2" ht="15.75" x14ac:dyDescent="0.25">
      <c r="A46" s="11" t="s">
        <v>150</v>
      </c>
      <c r="B46" s="133"/>
    </row>
    <row r="47" spans="1:2" ht="15.75" x14ac:dyDescent="0.25">
      <c r="A47" s="11" t="s">
        <v>151</v>
      </c>
      <c r="B47" s="133"/>
    </row>
    <row r="48" spans="1:2" ht="15.75" x14ac:dyDescent="0.25">
      <c r="A48" s="11" t="s">
        <v>152</v>
      </c>
      <c r="B48" s="133"/>
    </row>
    <row r="49" spans="1:3" ht="15.75" x14ac:dyDescent="0.25">
      <c r="A49" s="11" t="s">
        <v>153</v>
      </c>
      <c r="B49" s="133"/>
    </row>
    <row r="50" spans="1:3" ht="15.75" x14ac:dyDescent="0.25">
      <c r="A50" s="11" t="s">
        <v>154</v>
      </c>
      <c r="B50" s="133"/>
    </row>
    <row r="51" spans="1:3" ht="15.75" x14ac:dyDescent="0.25">
      <c r="A51" s="11" t="s">
        <v>155</v>
      </c>
      <c r="B51" s="133"/>
    </row>
    <row r="52" spans="1:3" ht="15.75" x14ac:dyDescent="0.25">
      <c r="A52" s="11" t="s">
        <v>156</v>
      </c>
      <c r="B52" s="141"/>
    </row>
    <row r="53" spans="1:3" ht="165.75" x14ac:dyDescent="0.25">
      <c r="A53" s="11" t="s">
        <v>157</v>
      </c>
      <c r="B53" s="12" t="s">
        <v>158</v>
      </c>
    </row>
    <row r="54" spans="1:3" ht="15.75" x14ac:dyDescent="0.25">
      <c r="A54" s="39" t="s">
        <v>159</v>
      </c>
      <c r="B54" s="22"/>
    </row>
    <row r="55" spans="1:3" ht="135.75" x14ac:dyDescent="0.25">
      <c r="A55" s="11" t="s">
        <v>160</v>
      </c>
      <c r="B55" s="12" t="s">
        <v>161</v>
      </c>
    </row>
    <row r="56" spans="1:3" ht="150.75" x14ac:dyDescent="0.25">
      <c r="A56" s="11" t="s">
        <v>162</v>
      </c>
      <c r="B56" s="12" t="s">
        <v>163</v>
      </c>
    </row>
    <row r="57" spans="1:3" ht="120.75" x14ac:dyDescent="0.25">
      <c r="A57" s="11" t="s">
        <v>164</v>
      </c>
      <c r="B57" s="12" t="s">
        <v>165</v>
      </c>
    </row>
    <row r="58" spans="1:3" ht="60.75" x14ac:dyDescent="0.25">
      <c r="A58" s="11" t="s">
        <v>166</v>
      </c>
      <c r="B58" s="12" t="s">
        <v>167</v>
      </c>
    </row>
    <row r="59" spans="1:3" ht="60.75" x14ac:dyDescent="0.25">
      <c r="A59" s="11" t="s">
        <v>168</v>
      </c>
      <c r="B59" s="12" t="s">
        <v>169</v>
      </c>
    </row>
    <row r="60" spans="1:3" ht="15.75" x14ac:dyDescent="0.25">
      <c r="A60" s="39" t="s">
        <v>170</v>
      </c>
      <c r="B60" s="22"/>
    </row>
    <row r="61" spans="1:3" ht="15.75" x14ac:dyDescent="0.25">
      <c r="A61" s="11" t="s">
        <v>171</v>
      </c>
      <c r="B61" s="12" t="s">
        <v>172</v>
      </c>
    </row>
    <row r="62" spans="1:3" ht="195.75" x14ac:dyDescent="0.25">
      <c r="A62" s="11" t="s">
        <v>173</v>
      </c>
      <c r="B62" s="12" t="s">
        <v>174</v>
      </c>
    </row>
    <row r="63" spans="1:3" ht="75.75" x14ac:dyDescent="0.25">
      <c r="A63" s="17" t="s">
        <v>288</v>
      </c>
      <c r="B63" s="123" t="s">
        <v>302</v>
      </c>
      <c r="C63" s="122" t="s">
        <v>301</v>
      </c>
    </row>
    <row r="64" spans="1:3" ht="105.75" x14ac:dyDescent="0.25">
      <c r="A64" s="17" t="s">
        <v>175</v>
      </c>
      <c r="B64" s="123" t="s">
        <v>303</v>
      </c>
      <c r="C64" s="122" t="s">
        <v>301</v>
      </c>
    </row>
    <row r="65" spans="1:2" ht="45.75" x14ac:dyDescent="0.25">
      <c r="A65" s="11" t="s">
        <v>176</v>
      </c>
      <c r="B65" s="12" t="s">
        <v>289</v>
      </c>
    </row>
    <row r="66" spans="1:2" ht="165.75" x14ac:dyDescent="0.25">
      <c r="A66" s="11" t="s">
        <v>177</v>
      </c>
      <c r="B66" s="12" t="s">
        <v>178</v>
      </c>
    </row>
    <row r="67" spans="1:2" ht="60.75" x14ac:dyDescent="0.25">
      <c r="A67" s="11" t="s">
        <v>179</v>
      </c>
      <c r="B67" s="12" t="s">
        <v>180</v>
      </c>
    </row>
    <row r="70" spans="1:2" ht="26.25" x14ac:dyDescent="0.4">
      <c r="A70" s="136" t="s">
        <v>181</v>
      </c>
      <c r="B70" s="137"/>
    </row>
    <row r="71" spans="1:2" ht="15.75" x14ac:dyDescent="0.25">
      <c r="A71" s="13"/>
      <c r="B71" s="1"/>
    </row>
    <row r="72" spans="1:2" ht="15.75" x14ac:dyDescent="0.25">
      <c r="A72" s="41" t="s">
        <v>75</v>
      </c>
      <c r="B72" s="32"/>
    </row>
    <row r="73" spans="1:2" ht="15.75" x14ac:dyDescent="0.25">
      <c r="A73" s="17" t="s">
        <v>76</v>
      </c>
      <c r="B73" s="130" t="s">
        <v>182</v>
      </c>
    </row>
    <row r="74" spans="1:2" x14ac:dyDescent="0.25">
      <c r="A74" s="33" t="s">
        <v>78</v>
      </c>
      <c r="B74" s="131"/>
    </row>
    <row r="75" spans="1:2" ht="15.75" x14ac:dyDescent="0.25">
      <c r="A75" s="17" t="s">
        <v>80</v>
      </c>
      <c r="B75" s="131"/>
    </row>
    <row r="76" spans="1:2" ht="15.75" x14ac:dyDescent="0.25">
      <c r="A76" s="17" t="s">
        <v>82</v>
      </c>
      <c r="B76" s="131"/>
    </row>
    <row r="77" spans="1:2" ht="15.75" x14ac:dyDescent="0.25">
      <c r="A77" s="17" t="s">
        <v>84</v>
      </c>
      <c r="B77" s="131"/>
    </row>
    <row r="79" spans="1:2" ht="15.75" x14ac:dyDescent="0.25">
      <c r="A79" s="142" t="s">
        <v>183</v>
      </c>
      <c r="B79" s="143"/>
    </row>
    <row r="80" spans="1:2" ht="15.75" x14ac:dyDescent="0.25">
      <c r="A80" s="35" t="s">
        <v>184</v>
      </c>
      <c r="B80" s="23"/>
    </row>
    <row r="81" spans="1:2" ht="15.75" x14ac:dyDescent="0.25">
      <c r="A81" s="76" t="s">
        <v>90</v>
      </c>
      <c r="B81" s="132" t="s">
        <v>185</v>
      </c>
    </row>
    <row r="82" spans="1:2" ht="15.75" x14ac:dyDescent="0.25">
      <c r="A82" s="75" t="s">
        <v>92</v>
      </c>
      <c r="B82" s="133"/>
    </row>
    <row r="83" spans="1:2" ht="15.75" customHeight="1" x14ac:dyDescent="0.25">
      <c r="A83" s="76" t="s">
        <v>186</v>
      </c>
      <c r="B83" s="133"/>
    </row>
    <row r="84" spans="1:2" ht="15.75" customHeight="1" x14ac:dyDescent="0.25">
      <c r="A84" s="76" t="s">
        <v>187</v>
      </c>
      <c r="B84" s="134"/>
    </row>
    <row r="85" spans="1:2" ht="15.75" x14ac:dyDescent="0.25">
      <c r="A85" s="42" t="s">
        <v>188</v>
      </c>
      <c r="B85" s="27"/>
    </row>
    <row r="86" spans="1:2" ht="15.75" x14ac:dyDescent="0.25">
      <c r="A86" s="17" t="s">
        <v>124</v>
      </c>
      <c r="B86" s="132" t="s">
        <v>189</v>
      </c>
    </row>
    <row r="87" spans="1:2" ht="15.75" x14ac:dyDescent="0.25">
      <c r="A87" s="17" t="s">
        <v>134</v>
      </c>
      <c r="B87" s="134"/>
    </row>
    <row r="88" spans="1:2" ht="90.75" x14ac:dyDescent="0.25">
      <c r="A88" s="17" t="s">
        <v>190</v>
      </c>
      <c r="B88" s="21" t="s">
        <v>191</v>
      </c>
    </row>
    <row r="89" spans="1:2" ht="15.75" x14ac:dyDescent="0.25">
      <c r="A89" s="43" t="s">
        <v>192</v>
      </c>
      <c r="B89" s="25"/>
    </row>
    <row r="90" spans="1:2" ht="30.75" x14ac:dyDescent="0.25">
      <c r="A90" s="11" t="s">
        <v>160</v>
      </c>
      <c r="B90" s="50" t="s">
        <v>193</v>
      </c>
    </row>
    <row r="91" spans="1:2" ht="105.75" x14ac:dyDescent="0.25">
      <c r="A91" s="17" t="s">
        <v>194</v>
      </c>
      <c r="B91" s="21" t="s">
        <v>195</v>
      </c>
    </row>
    <row r="92" spans="1:2" ht="60.75" x14ac:dyDescent="0.25">
      <c r="A92" s="17" t="s">
        <v>196</v>
      </c>
      <c r="B92" s="21" t="s">
        <v>197</v>
      </c>
    </row>
    <row r="93" spans="1:2" ht="60.75" x14ac:dyDescent="0.25">
      <c r="A93" s="17" t="s">
        <v>198</v>
      </c>
      <c r="B93" s="21" t="s">
        <v>199</v>
      </c>
    </row>
    <row r="94" spans="1:2" ht="120.75" x14ac:dyDescent="0.25">
      <c r="A94" s="17" t="s">
        <v>200</v>
      </c>
      <c r="B94" s="21" t="s">
        <v>201</v>
      </c>
    </row>
    <row r="95" spans="1:2" ht="30.75" x14ac:dyDescent="0.25">
      <c r="A95" s="76" t="s">
        <v>202</v>
      </c>
      <c r="B95" s="21" t="s">
        <v>203</v>
      </c>
    </row>
    <row r="96" spans="1:2" ht="30.75" x14ac:dyDescent="0.25">
      <c r="A96" s="17" t="s">
        <v>204</v>
      </c>
      <c r="B96" s="21" t="s">
        <v>203</v>
      </c>
    </row>
    <row r="97" spans="1:2" ht="135.75" x14ac:dyDescent="0.25">
      <c r="A97" s="17" t="s">
        <v>205</v>
      </c>
      <c r="B97" s="21" t="s">
        <v>206</v>
      </c>
    </row>
    <row r="98" spans="1:2" ht="30.75" x14ac:dyDescent="0.25">
      <c r="A98" s="17" t="s">
        <v>202</v>
      </c>
      <c r="B98" s="50" t="s">
        <v>203</v>
      </c>
    </row>
    <row r="99" spans="1:2" ht="15.75" x14ac:dyDescent="0.25">
      <c r="A99" s="44" t="s">
        <v>207</v>
      </c>
      <c r="B99" s="15"/>
    </row>
    <row r="100" spans="1:2" ht="257.25" customHeight="1" x14ac:dyDescent="0.25">
      <c r="A100" s="135" t="s">
        <v>304</v>
      </c>
      <c r="B100" s="135"/>
    </row>
    <row r="101" spans="1:2" ht="60.75" x14ac:dyDescent="0.25">
      <c r="A101" s="45" t="s">
        <v>208</v>
      </c>
      <c r="B101" s="50" t="s">
        <v>209</v>
      </c>
    </row>
    <row r="102" spans="1:2" ht="30.75" x14ac:dyDescent="0.25">
      <c r="A102" s="17" t="s">
        <v>210</v>
      </c>
      <c r="B102" s="50" t="s">
        <v>203</v>
      </c>
    </row>
    <row r="103" spans="1:2" ht="60.75" x14ac:dyDescent="0.25">
      <c r="A103" s="17" t="s">
        <v>211</v>
      </c>
      <c r="B103" s="50" t="s">
        <v>212</v>
      </c>
    </row>
    <row r="104" spans="1:2" ht="30.75" x14ac:dyDescent="0.25">
      <c r="A104" s="13" t="s">
        <v>213</v>
      </c>
      <c r="B104" s="50" t="s">
        <v>203</v>
      </c>
    </row>
    <row r="105" spans="1:2" ht="90.75" x14ac:dyDescent="0.25">
      <c r="A105" s="17" t="s">
        <v>214</v>
      </c>
      <c r="B105" s="50" t="s">
        <v>215</v>
      </c>
    </row>
    <row r="106" spans="1:2" ht="30.75" x14ac:dyDescent="0.25">
      <c r="A106" s="17" t="s">
        <v>216</v>
      </c>
      <c r="B106" s="50" t="s">
        <v>203</v>
      </c>
    </row>
    <row r="107" spans="1:2" ht="15.75" x14ac:dyDescent="0.25">
      <c r="A107" s="35" t="s">
        <v>290</v>
      </c>
      <c r="B107" s="23"/>
    </row>
    <row r="108" spans="1:2" ht="30.75" x14ac:dyDescent="0.25">
      <c r="A108" s="17" t="s">
        <v>288</v>
      </c>
      <c r="B108" s="77" t="s">
        <v>217</v>
      </c>
    </row>
    <row r="109" spans="1:2" ht="30.75" x14ac:dyDescent="0.25">
      <c r="A109" s="17" t="s">
        <v>175</v>
      </c>
      <c r="B109" s="77" t="s">
        <v>217</v>
      </c>
    </row>
    <row r="110" spans="1:2" ht="75.75" x14ac:dyDescent="0.25">
      <c r="A110" s="108" t="s">
        <v>218</v>
      </c>
      <c r="B110" s="109" t="s">
        <v>219</v>
      </c>
    </row>
    <row r="111" spans="1:2" ht="15.75" x14ac:dyDescent="0.25">
      <c r="A111" s="44" t="s">
        <v>220</v>
      </c>
      <c r="B111" s="15"/>
    </row>
    <row r="112" spans="1:2" ht="30.75" x14ac:dyDescent="0.25">
      <c r="A112" s="17" t="s">
        <v>221</v>
      </c>
      <c r="B112" s="21" t="s">
        <v>203</v>
      </c>
    </row>
    <row r="113" spans="1:3" ht="30.75" x14ac:dyDescent="0.25">
      <c r="A113" s="17" t="s">
        <v>222</v>
      </c>
      <c r="B113" s="21" t="s">
        <v>203</v>
      </c>
    </row>
    <row r="114" spans="1:3" ht="30.75" x14ac:dyDescent="0.25">
      <c r="A114" s="3" t="s">
        <v>223</v>
      </c>
      <c r="B114" s="21" t="s">
        <v>203</v>
      </c>
    </row>
    <row r="115" spans="1:3" ht="30.75" x14ac:dyDescent="0.25">
      <c r="A115" s="17" t="s">
        <v>224</v>
      </c>
      <c r="B115" s="21" t="s">
        <v>203</v>
      </c>
    </row>
    <row r="116" spans="1:3" ht="30.75" x14ac:dyDescent="0.25">
      <c r="A116" s="17" t="s">
        <v>225</v>
      </c>
      <c r="B116" s="21" t="s">
        <v>203</v>
      </c>
    </row>
    <row r="117" spans="1:3" ht="91.5" x14ac:dyDescent="0.25">
      <c r="A117" s="46" t="s">
        <v>226</v>
      </c>
      <c r="B117" s="53" t="s">
        <v>227</v>
      </c>
    </row>
    <row r="118" spans="1:3" ht="30.75" x14ac:dyDescent="0.25">
      <c r="A118" s="46" t="s">
        <v>228</v>
      </c>
      <c r="B118" s="53" t="s">
        <v>203</v>
      </c>
    </row>
    <row r="119" spans="1:3" ht="31.5" x14ac:dyDescent="0.25">
      <c r="A119" s="47" t="s">
        <v>229</v>
      </c>
      <c r="B119" s="53" t="s">
        <v>203</v>
      </c>
    </row>
    <row r="120" spans="1:3" ht="15.75" x14ac:dyDescent="0.25">
      <c r="A120" s="13"/>
      <c r="B120" s="1"/>
    </row>
    <row r="121" spans="1:3" ht="15.75" x14ac:dyDescent="0.25">
      <c r="A121" s="48" t="s">
        <v>230</v>
      </c>
      <c r="B121" s="24"/>
    </row>
    <row r="122" spans="1:3" ht="45.75" x14ac:dyDescent="0.25">
      <c r="A122" s="20" t="s">
        <v>231</v>
      </c>
      <c r="B122" s="52" t="s">
        <v>172</v>
      </c>
    </row>
    <row r="123" spans="1:3" ht="60.75" x14ac:dyDescent="0.25">
      <c r="A123" s="20" t="s">
        <v>232</v>
      </c>
      <c r="B123" s="52" t="s">
        <v>172</v>
      </c>
    </row>
    <row r="124" spans="1:3" ht="90.75" x14ac:dyDescent="0.25">
      <c r="A124" s="20" t="s">
        <v>305</v>
      </c>
      <c r="B124" s="52" t="s">
        <v>172</v>
      </c>
      <c r="C124" s="121" t="s">
        <v>299</v>
      </c>
    </row>
    <row r="125" spans="1:3" ht="90.75" x14ac:dyDescent="0.25">
      <c r="A125" s="20" t="s">
        <v>306</v>
      </c>
      <c r="B125" s="52" t="s">
        <v>172</v>
      </c>
      <c r="C125" s="121" t="s">
        <v>300</v>
      </c>
    </row>
    <row r="126" spans="1:3" ht="105.75" x14ac:dyDescent="0.25">
      <c r="A126" s="20" t="s">
        <v>233</v>
      </c>
      <c r="B126" s="52" t="s">
        <v>234</v>
      </c>
    </row>
    <row r="127" spans="1:3" ht="150.75" x14ac:dyDescent="0.25">
      <c r="A127" s="20" t="s">
        <v>291</v>
      </c>
      <c r="B127" s="52" t="s">
        <v>292</v>
      </c>
    </row>
    <row r="128" spans="1:3" ht="150.75" x14ac:dyDescent="0.25">
      <c r="A128" s="20" t="s">
        <v>235</v>
      </c>
      <c r="B128" s="52" t="s">
        <v>236</v>
      </c>
    </row>
    <row r="129" spans="1:2" ht="15.75" x14ac:dyDescent="0.25">
      <c r="A129" s="13"/>
      <c r="B129" s="1"/>
    </row>
    <row r="130" spans="1:2" ht="15.75" x14ac:dyDescent="0.25">
      <c r="A130" s="13"/>
      <c r="B130" s="1"/>
    </row>
  </sheetData>
  <sheetProtection sheet="1" objects="1" scenarios="1"/>
  <mergeCells count="10">
    <mergeCell ref="B73:B77"/>
    <mergeCell ref="B81:B84"/>
    <mergeCell ref="B86:B87"/>
    <mergeCell ref="A100:B100"/>
    <mergeCell ref="A1:B1"/>
    <mergeCell ref="A3:B3"/>
    <mergeCell ref="A11:B11"/>
    <mergeCell ref="B42:B52"/>
    <mergeCell ref="A70:B70"/>
    <mergeCell ref="A79:B79"/>
  </mergeCells>
  <dataValidations count="1">
    <dataValidation allowBlank="1" showInputMessage="1" showErrorMessage="1" sqref="B122:B128" xr:uid="{1D2E9E5D-2CD7-4F9F-AB83-014DDE2D0C06}"/>
  </dataValidations>
  <hyperlinks>
    <hyperlink ref="C63" r:id="rId1" xr:uid="{1EFB0298-FA86-4DB2-A2A7-C5B7EB3029DC}"/>
    <hyperlink ref="C64" r:id="rId2" xr:uid="{5FA121E1-E462-494D-80F8-5D2E59084585}"/>
    <hyperlink ref="C124" r:id="rId3" xr:uid="{BE02E4D8-2082-4051-B09A-1E6D12078287}"/>
    <hyperlink ref="C125" r:id="rId4" xr:uid="{635269A6-AB8C-4795-AB1B-5C5017A0B5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1B806-C75C-49FC-8CC9-E1B253DC5D8C}">
  <sheetPr>
    <tabColor theme="4" tint="-0.249977111117893"/>
  </sheetPr>
  <dimension ref="A1:H157"/>
  <sheetViews>
    <sheetView topLeftCell="A64" zoomScale="80" zoomScaleNormal="80" workbookViewId="0">
      <selection activeCell="C69" sqref="C69"/>
    </sheetView>
  </sheetViews>
  <sheetFormatPr defaultColWidth="9.140625" defaultRowHeight="15" x14ac:dyDescent="0.2"/>
  <cols>
    <col min="1" max="1" width="55.140625" style="1" customWidth="1"/>
    <col min="2" max="2" width="59.7109375" style="1" customWidth="1"/>
    <col min="3" max="3" width="9.140625" style="1"/>
    <col min="4" max="4" width="55" style="1" customWidth="1"/>
    <col min="5" max="5" width="59.7109375" style="1" customWidth="1"/>
    <col min="6" max="6" width="9.140625" style="1"/>
    <col min="7" max="7" width="54.42578125" style="1" customWidth="1"/>
    <col min="8" max="8" width="59.7109375" style="1" customWidth="1"/>
    <col min="9" max="16384" width="9.140625" style="1"/>
  </cols>
  <sheetData>
    <row r="1" spans="1:8" ht="20.25" x14ac:dyDescent="0.3">
      <c r="A1" s="144" t="s">
        <v>237</v>
      </c>
      <c r="B1" s="145"/>
    </row>
    <row r="3" spans="1:8" ht="15.75" x14ac:dyDescent="0.25">
      <c r="A3" s="32" t="s">
        <v>75</v>
      </c>
      <c r="B3" s="54" t="s">
        <v>238</v>
      </c>
      <c r="C3" s="2"/>
    </row>
    <row r="4" spans="1:8" x14ac:dyDescent="0.2">
      <c r="A4" s="3" t="s">
        <v>76</v>
      </c>
      <c r="B4" s="73"/>
    </row>
    <row r="5" spans="1:8" x14ac:dyDescent="0.2">
      <c r="A5" s="5" t="s">
        <v>78</v>
      </c>
      <c r="B5" s="73"/>
    </row>
    <row r="6" spans="1:8" x14ac:dyDescent="0.2">
      <c r="A6" s="3" t="s">
        <v>80</v>
      </c>
      <c r="B6" s="73"/>
    </row>
    <row r="7" spans="1:8" x14ac:dyDescent="0.2">
      <c r="A7" s="3" t="s">
        <v>82</v>
      </c>
      <c r="B7" s="73"/>
    </row>
    <row r="8" spans="1:8" x14ac:dyDescent="0.2">
      <c r="A8" s="3" t="s">
        <v>84</v>
      </c>
      <c r="B8" s="91"/>
    </row>
    <row r="9" spans="1:8" x14ac:dyDescent="0.2">
      <c r="A9" s="6" t="s">
        <v>86</v>
      </c>
      <c r="B9" s="73"/>
    </row>
    <row r="10" spans="1:8" ht="30.75" customHeight="1" x14ac:dyDescent="0.2">
      <c r="A10" s="146"/>
      <c r="B10" s="146"/>
    </row>
    <row r="11" spans="1:8" ht="285" customHeight="1" x14ac:dyDescent="0.2">
      <c r="A11" s="147" t="s">
        <v>239</v>
      </c>
      <c r="B11" s="148"/>
      <c r="C11" s="148"/>
      <c r="D11" s="148"/>
      <c r="E11" s="148"/>
    </row>
    <row r="12" spans="1:8" ht="30.75" customHeight="1" x14ac:dyDescent="0.2">
      <c r="A12" s="149"/>
      <c r="B12" s="149"/>
    </row>
    <row r="13" spans="1:8" s="79" customFormat="1" ht="30.75" customHeight="1" x14ac:dyDescent="0.25">
      <c r="A13" s="128" t="s">
        <v>88</v>
      </c>
      <c r="B13" s="128"/>
      <c r="D13" s="128" t="s">
        <v>240</v>
      </c>
      <c r="E13" s="129"/>
      <c r="G13" s="128" t="s">
        <v>241</v>
      </c>
      <c r="H13" s="129"/>
    </row>
    <row r="14" spans="1:8" ht="15.75" x14ac:dyDescent="0.25">
      <c r="A14" s="23" t="s">
        <v>89</v>
      </c>
      <c r="B14" s="55" t="s">
        <v>238</v>
      </c>
      <c r="D14" s="95" t="s">
        <v>89</v>
      </c>
      <c r="E14" s="74" t="s">
        <v>238</v>
      </c>
      <c r="G14" s="95" t="s">
        <v>89</v>
      </c>
      <c r="H14" s="74" t="s">
        <v>238</v>
      </c>
    </row>
    <row r="15" spans="1:8" x14ac:dyDescent="0.2">
      <c r="A15" s="3" t="s">
        <v>90</v>
      </c>
      <c r="B15" s="80"/>
      <c r="D15" s="3" t="s">
        <v>90</v>
      </c>
      <c r="E15" s="80"/>
      <c r="G15" s="3" t="s">
        <v>90</v>
      </c>
      <c r="H15" s="80"/>
    </row>
    <row r="16" spans="1:8" x14ac:dyDescent="0.2">
      <c r="A16" s="3" t="s">
        <v>92</v>
      </c>
      <c r="B16" s="80"/>
      <c r="D16" s="3" t="s">
        <v>92</v>
      </c>
      <c r="E16" s="80"/>
      <c r="G16" s="3" t="s">
        <v>92</v>
      </c>
      <c r="H16" s="80"/>
    </row>
    <row r="17" spans="1:8" s="13" customFormat="1" ht="30" x14ac:dyDescent="0.2">
      <c r="A17" s="17" t="s">
        <v>94</v>
      </c>
      <c r="B17" s="80"/>
      <c r="D17" s="17" t="s">
        <v>94</v>
      </c>
      <c r="E17" s="80"/>
      <c r="G17" s="17" t="s">
        <v>94</v>
      </c>
      <c r="H17" s="80"/>
    </row>
    <row r="18" spans="1:8" s="13" customFormat="1" x14ac:dyDescent="0.2">
      <c r="A18" s="6" t="s">
        <v>96</v>
      </c>
      <c r="B18" s="73"/>
      <c r="D18" s="6" t="s">
        <v>96</v>
      </c>
      <c r="E18" s="73"/>
      <c r="G18" s="6" t="s">
        <v>96</v>
      </c>
      <c r="H18" s="73"/>
    </row>
    <row r="19" spans="1:8" x14ac:dyDescent="0.2">
      <c r="A19" s="3" t="s">
        <v>98</v>
      </c>
      <c r="B19" s="80"/>
      <c r="C19" s="8"/>
      <c r="D19" s="3" t="s">
        <v>98</v>
      </c>
      <c r="E19" s="80"/>
      <c r="G19" s="3" t="s">
        <v>98</v>
      </c>
      <c r="H19" s="80"/>
    </row>
    <row r="20" spans="1:8" x14ac:dyDescent="0.2">
      <c r="A20" s="3" t="s">
        <v>100</v>
      </c>
      <c r="B20" s="80"/>
      <c r="D20" s="3" t="s">
        <v>100</v>
      </c>
      <c r="E20" s="80"/>
      <c r="G20" s="3" t="s">
        <v>100</v>
      </c>
      <c r="H20" s="80"/>
    </row>
    <row r="21" spans="1:8" x14ac:dyDescent="0.2">
      <c r="A21" s="3" t="s">
        <v>102</v>
      </c>
      <c r="B21" s="93"/>
      <c r="C21" s="9"/>
      <c r="D21" s="3" t="s">
        <v>102</v>
      </c>
      <c r="E21" s="93"/>
      <c r="G21" s="3" t="s">
        <v>102</v>
      </c>
      <c r="H21" s="93"/>
    </row>
    <row r="22" spans="1:8" x14ac:dyDescent="0.2">
      <c r="A22" s="3" t="s">
        <v>104</v>
      </c>
      <c r="B22" s="80"/>
      <c r="D22" s="3" t="s">
        <v>104</v>
      </c>
      <c r="E22" s="80"/>
      <c r="G22" s="3" t="s">
        <v>104</v>
      </c>
      <c r="H22" s="80"/>
    </row>
    <row r="23" spans="1:8" x14ac:dyDescent="0.2">
      <c r="A23" s="3" t="s">
        <v>106</v>
      </c>
      <c r="B23" s="80"/>
      <c r="D23" s="3" t="s">
        <v>106</v>
      </c>
      <c r="E23" s="80"/>
      <c r="G23" s="3" t="s">
        <v>106</v>
      </c>
      <c r="H23" s="80"/>
    </row>
    <row r="24" spans="1:8" ht="15.75" x14ac:dyDescent="0.25">
      <c r="A24" s="64" t="s">
        <v>108</v>
      </c>
      <c r="B24" s="65" t="s">
        <v>238</v>
      </c>
      <c r="D24" s="64" t="s">
        <v>108</v>
      </c>
      <c r="E24" s="65" t="s">
        <v>238</v>
      </c>
      <c r="G24" s="64" t="s">
        <v>108</v>
      </c>
      <c r="H24" s="65" t="s">
        <v>238</v>
      </c>
    </row>
    <row r="25" spans="1:8" x14ac:dyDescent="0.2">
      <c r="A25" s="10" t="s">
        <v>109</v>
      </c>
      <c r="B25" s="83"/>
      <c r="D25" s="10" t="s">
        <v>109</v>
      </c>
      <c r="E25" s="83"/>
      <c r="G25" s="10" t="s">
        <v>109</v>
      </c>
      <c r="H25" s="83"/>
    </row>
    <row r="26" spans="1:8" x14ac:dyDescent="0.2">
      <c r="A26" s="10" t="s">
        <v>111</v>
      </c>
      <c r="B26" s="83"/>
      <c r="D26" s="10" t="s">
        <v>111</v>
      </c>
      <c r="E26" s="83"/>
      <c r="G26" s="10" t="s">
        <v>111</v>
      </c>
      <c r="H26" s="83"/>
    </row>
    <row r="27" spans="1:8" x14ac:dyDescent="0.2">
      <c r="A27" s="10" t="s">
        <v>113</v>
      </c>
      <c r="B27" s="83"/>
      <c r="D27" s="10" t="s">
        <v>113</v>
      </c>
      <c r="E27" s="83"/>
      <c r="G27" s="10" t="s">
        <v>113</v>
      </c>
      <c r="H27" s="83"/>
    </row>
    <row r="28" spans="1:8" x14ac:dyDescent="0.2">
      <c r="A28" s="10" t="s">
        <v>115</v>
      </c>
      <c r="B28" s="68"/>
      <c r="D28" s="10" t="s">
        <v>115</v>
      </c>
      <c r="E28" s="68"/>
      <c r="G28" s="10" t="s">
        <v>115</v>
      </c>
      <c r="H28" s="68"/>
    </row>
    <row r="29" spans="1:8" x14ac:dyDescent="0.2">
      <c r="A29" s="10" t="s">
        <v>117</v>
      </c>
      <c r="B29" s="83"/>
      <c r="D29" s="10" t="s">
        <v>117</v>
      </c>
      <c r="E29" s="83"/>
      <c r="G29" s="10" t="s">
        <v>117</v>
      </c>
      <c r="H29" s="83"/>
    </row>
    <row r="30" spans="1:8" x14ac:dyDescent="0.2">
      <c r="A30" s="6" t="s">
        <v>119</v>
      </c>
      <c r="B30" s="68"/>
      <c r="D30" s="6" t="s">
        <v>119</v>
      </c>
      <c r="E30" s="68"/>
      <c r="G30" s="6" t="s">
        <v>119</v>
      </c>
      <c r="H30" s="68"/>
    </row>
    <row r="31" spans="1:8" x14ac:dyDescent="0.2">
      <c r="A31" s="6" t="s">
        <v>121</v>
      </c>
      <c r="B31" s="68"/>
      <c r="D31" s="6" t="s">
        <v>121</v>
      </c>
      <c r="E31" s="68"/>
      <c r="G31" s="6" t="s">
        <v>121</v>
      </c>
      <c r="H31" s="68"/>
    </row>
    <row r="32" spans="1:8" ht="15.75" x14ac:dyDescent="0.25">
      <c r="A32" s="22" t="s">
        <v>123</v>
      </c>
      <c r="B32" s="56" t="s">
        <v>238</v>
      </c>
      <c r="D32" s="22" t="s">
        <v>123</v>
      </c>
      <c r="E32" s="56" t="s">
        <v>238</v>
      </c>
      <c r="G32" s="22" t="s">
        <v>123</v>
      </c>
      <c r="H32" s="56" t="s">
        <v>238</v>
      </c>
    </row>
    <row r="33" spans="1:8" x14ac:dyDescent="0.2">
      <c r="A33" s="10" t="s">
        <v>124</v>
      </c>
      <c r="B33" s="84"/>
      <c r="D33" s="10" t="s">
        <v>124</v>
      </c>
      <c r="E33" s="84"/>
      <c r="G33" s="10" t="s">
        <v>124</v>
      </c>
      <c r="H33" s="84"/>
    </row>
    <row r="34" spans="1:8" x14ac:dyDescent="0.2">
      <c r="A34" s="10" t="s">
        <v>126</v>
      </c>
      <c r="B34" s="68"/>
      <c r="D34" s="10" t="s">
        <v>126</v>
      </c>
      <c r="E34" s="68"/>
      <c r="G34" s="10" t="s">
        <v>126</v>
      </c>
      <c r="H34" s="68"/>
    </row>
    <row r="35" spans="1:8" x14ac:dyDescent="0.2">
      <c r="A35" s="10" t="s">
        <v>128</v>
      </c>
      <c r="B35" s="68"/>
      <c r="D35" s="10" t="s">
        <v>128</v>
      </c>
      <c r="E35" s="68"/>
      <c r="G35" s="10" t="s">
        <v>128</v>
      </c>
      <c r="H35" s="68"/>
    </row>
    <row r="36" spans="1:8" x14ac:dyDescent="0.2">
      <c r="A36" s="10" t="s">
        <v>130</v>
      </c>
      <c r="B36" s="84"/>
      <c r="D36" s="10" t="s">
        <v>130</v>
      </c>
      <c r="E36" s="84"/>
      <c r="G36" s="10" t="s">
        <v>130</v>
      </c>
      <c r="H36" s="84"/>
    </row>
    <row r="37" spans="1:8" x14ac:dyDescent="0.2">
      <c r="A37" s="10" t="s">
        <v>132</v>
      </c>
      <c r="B37" s="84"/>
      <c r="D37" s="10" t="s">
        <v>132</v>
      </c>
      <c r="E37" s="84"/>
      <c r="G37" s="10" t="s">
        <v>132</v>
      </c>
      <c r="H37" s="84"/>
    </row>
    <row r="38" spans="1:8" x14ac:dyDescent="0.2">
      <c r="A38" s="10" t="s">
        <v>134</v>
      </c>
      <c r="B38" s="68"/>
      <c r="D38" s="10" t="s">
        <v>134</v>
      </c>
      <c r="E38" s="68"/>
      <c r="G38" s="10" t="s">
        <v>134</v>
      </c>
      <c r="H38" s="68"/>
    </row>
    <row r="39" spans="1:8" x14ac:dyDescent="0.2">
      <c r="A39" s="10" t="s">
        <v>136</v>
      </c>
      <c r="B39" s="85"/>
      <c r="D39" s="10" t="s">
        <v>136</v>
      </c>
      <c r="E39" s="85"/>
      <c r="G39" s="10" t="s">
        <v>136</v>
      </c>
      <c r="H39" s="85"/>
    </row>
    <row r="40" spans="1:8" x14ac:dyDescent="0.2">
      <c r="A40" s="6" t="s">
        <v>138</v>
      </c>
      <c r="B40" s="80"/>
      <c r="D40" s="6" t="s">
        <v>138</v>
      </c>
      <c r="E40" s="80"/>
      <c r="G40" s="6" t="s">
        <v>138</v>
      </c>
      <c r="H40" s="80"/>
    </row>
    <row r="41" spans="1:8" x14ac:dyDescent="0.2">
      <c r="A41" s="6" t="s">
        <v>140</v>
      </c>
      <c r="B41" s="80"/>
      <c r="D41" s="6" t="s">
        <v>140</v>
      </c>
      <c r="E41" s="80"/>
      <c r="G41" s="6" t="s">
        <v>140</v>
      </c>
      <c r="H41" s="80"/>
    </row>
    <row r="42" spans="1:8" x14ac:dyDescent="0.2">
      <c r="A42" s="30" t="s">
        <v>142</v>
      </c>
      <c r="B42" s="80"/>
      <c r="D42" s="30" t="s">
        <v>142</v>
      </c>
      <c r="E42" s="80"/>
      <c r="G42" s="30" t="s">
        <v>142</v>
      </c>
      <c r="H42" s="80"/>
    </row>
    <row r="43" spans="1:8" ht="15.75" x14ac:dyDescent="0.25">
      <c r="A43" s="22" t="s">
        <v>144</v>
      </c>
      <c r="B43" s="65" t="s">
        <v>238</v>
      </c>
      <c r="D43" s="22" t="s">
        <v>144</v>
      </c>
      <c r="E43" s="65" t="s">
        <v>238</v>
      </c>
      <c r="G43" s="22" t="s">
        <v>144</v>
      </c>
      <c r="H43" s="65" t="s">
        <v>238</v>
      </c>
    </row>
    <row r="44" spans="1:8" x14ac:dyDescent="0.2">
      <c r="A44" s="10" t="s">
        <v>145</v>
      </c>
      <c r="B44" s="67"/>
      <c r="D44" s="10" t="s">
        <v>145</v>
      </c>
      <c r="E44" s="67"/>
      <c r="G44" s="10" t="s">
        <v>145</v>
      </c>
      <c r="H44" s="67"/>
    </row>
    <row r="45" spans="1:8" x14ac:dyDescent="0.2">
      <c r="A45" s="10" t="s">
        <v>147</v>
      </c>
      <c r="B45" s="67"/>
      <c r="D45" s="10" t="s">
        <v>147</v>
      </c>
      <c r="E45" s="67"/>
      <c r="G45" s="10" t="s">
        <v>147</v>
      </c>
      <c r="H45" s="67"/>
    </row>
    <row r="46" spans="1:8" x14ac:dyDescent="0.2">
      <c r="A46" s="10" t="s">
        <v>148</v>
      </c>
      <c r="B46" s="67"/>
      <c r="D46" s="10" t="s">
        <v>148</v>
      </c>
      <c r="E46" s="67"/>
      <c r="G46" s="10" t="s">
        <v>148</v>
      </c>
      <c r="H46" s="67"/>
    </row>
    <row r="47" spans="1:8" x14ac:dyDescent="0.2">
      <c r="A47" s="10" t="s">
        <v>149</v>
      </c>
      <c r="B47" s="67"/>
      <c r="D47" s="10" t="s">
        <v>149</v>
      </c>
      <c r="E47" s="67"/>
      <c r="G47" s="10" t="s">
        <v>149</v>
      </c>
      <c r="H47" s="67"/>
    </row>
    <row r="48" spans="1:8" x14ac:dyDescent="0.2">
      <c r="A48" s="10" t="s">
        <v>150</v>
      </c>
      <c r="B48" s="67"/>
      <c r="D48" s="10" t="s">
        <v>150</v>
      </c>
      <c r="E48" s="67"/>
      <c r="G48" s="10" t="s">
        <v>150</v>
      </c>
      <c r="H48" s="67"/>
    </row>
    <row r="49" spans="1:8" x14ac:dyDescent="0.2">
      <c r="A49" s="10" t="s">
        <v>151</v>
      </c>
      <c r="B49" s="67"/>
      <c r="D49" s="10" t="s">
        <v>151</v>
      </c>
      <c r="E49" s="67"/>
      <c r="G49" s="10" t="s">
        <v>151</v>
      </c>
      <c r="H49" s="67"/>
    </row>
    <row r="50" spans="1:8" x14ac:dyDescent="0.2">
      <c r="A50" s="10" t="s">
        <v>152</v>
      </c>
      <c r="B50" s="67"/>
      <c r="D50" s="10" t="s">
        <v>152</v>
      </c>
      <c r="E50" s="67"/>
      <c r="G50" s="10" t="s">
        <v>152</v>
      </c>
      <c r="H50" s="67"/>
    </row>
    <row r="51" spans="1:8" x14ac:dyDescent="0.2">
      <c r="A51" s="10" t="s">
        <v>153</v>
      </c>
      <c r="B51" s="67"/>
      <c r="D51" s="10" t="s">
        <v>153</v>
      </c>
      <c r="E51" s="67"/>
      <c r="G51" s="10" t="s">
        <v>153</v>
      </c>
      <c r="H51" s="67"/>
    </row>
    <row r="52" spans="1:8" x14ac:dyDescent="0.2">
      <c r="A52" s="10" t="s">
        <v>154</v>
      </c>
      <c r="B52" s="67"/>
      <c r="D52" s="10" t="s">
        <v>154</v>
      </c>
      <c r="E52" s="67"/>
      <c r="G52" s="10" t="s">
        <v>154</v>
      </c>
      <c r="H52" s="67"/>
    </row>
    <row r="53" spans="1:8" x14ac:dyDescent="0.2">
      <c r="A53" s="10" t="s">
        <v>155</v>
      </c>
      <c r="B53" s="67"/>
      <c r="D53" s="10" t="s">
        <v>155</v>
      </c>
      <c r="E53" s="67"/>
      <c r="G53" s="10" t="s">
        <v>155</v>
      </c>
      <c r="H53" s="67"/>
    </row>
    <row r="54" spans="1:8" ht="20.100000000000001" customHeight="1" x14ac:dyDescent="0.2">
      <c r="A54" s="10" t="s">
        <v>156</v>
      </c>
      <c r="B54" s="68"/>
      <c r="D54" s="10" t="s">
        <v>156</v>
      </c>
      <c r="E54" s="68"/>
      <c r="G54" s="10" t="s">
        <v>156</v>
      </c>
      <c r="H54" s="68"/>
    </row>
    <row r="55" spans="1:8" ht="93" customHeight="1" x14ac:dyDescent="0.2">
      <c r="A55" s="11" t="s">
        <v>157</v>
      </c>
      <c r="B55" s="68"/>
      <c r="C55" s="13"/>
      <c r="D55" s="11" t="s">
        <v>157</v>
      </c>
      <c r="E55" s="68"/>
      <c r="F55" s="13"/>
      <c r="G55" s="11" t="s">
        <v>157</v>
      </c>
      <c r="H55" s="68"/>
    </row>
    <row r="56" spans="1:8" ht="15.75" x14ac:dyDescent="0.25">
      <c r="A56" s="22" t="s">
        <v>159</v>
      </c>
      <c r="B56" s="56" t="s">
        <v>238</v>
      </c>
      <c r="D56" s="22" t="s">
        <v>159</v>
      </c>
      <c r="E56" s="56" t="s">
        <v>238</v>
      </c>
      <c r="G56" s="22" t="s">
        <v>159</v>
      </c>
      <c r="H56" s="56" t="s">
        <v>238</v>
      </c>
    </row>
    <row r="57" spans="1:8" x14ac:dyDescent="0.2">
      <c r="A57" s="10" t="s">
        <v>242</v>
      </c>
      <c r="B57" s="80"/>
      <c r="D57" s="10" t="s">
        <v>242</v>
      </c>
      <c r="E57" s="80"/>
      <c r="G57" s="10" t="s">
        <v>242</v>
      </c>
      <c r="H57" s="80"/>
    </row>
    <row r="58" spans="1:8" x14ac:dyDescent="0.2">
      <c r="A58" s="10" t="s">
        <v>162</v>
      </c>
      <c r="B58" s="88"/>
      <c r="D58" s="10" t="s">
        <v>162</v>
      </c>
      <c r="E58" s="88"/>
      <c r="G58" s="10" t="s">
        <v>162</v>
      </c>
      <c r="H58" s="88"/>
    </row>
    <row r="59" spans="1:8" x14ac:dyDescent="0.2">
      <c r="A59" s="10" t="s">
        <v>164</v>
      </c>
      <c r="B59" s="88"/>
      <c r="D59" s="10" t="s">
        <v>164</v>
      </c>
      <c r="E59" s="88"/>
      <c r="G59" s="10" t="s">
        <v>164</v>
      </c>
      <c r="H59" s="88"/>
    </row>
    <row r="60" spans="1:8" x14ac:dyDescent="0.2">
      <c r="A60" s="10" t="s">
        <v>166</v>
      </c>
      <c r="B60" s="68"/>
      <c r="D60" s="10" t="s">
        <v>166</v>
      </c>
      <c r="E60" s="68"/>
      <c r="G60" s="10" t="s">
        <v>166</v>
      </c>
      <c r="H60" s="68"/>
    </row>
    <row r="61" spans="1:8" x14ac:dyDescent="0.2">
      <c r="A61" s="10" t="s">
        <v>168</v>
      </c>
      <c r="B61" s="68"/>
      <c r="D61" s="10" t="s">
        <v>168</v>
      </c>
      <c r="E61" s="68"/>
      <c r="G61" s="10" t="s">
        <v>168</v>
      </c>
      <c r="H61" s="68"/>
    </row>
    <row r="62" spans="1:8" ht="15.75" x14ac:dyDescent="0.25">
      <c r="A62" s="22" t="s">
        <v>170</v>
      </c>
      <c r="B62" s="56" t="s">
        <v>238</v>
      </c>
      <c r="D62" s="22" t="s">
        <v>170</v>
      </c>
      <c r="E62" s="56" t="s">
        <v>238</v>
      </c>
      <c r="G62" s="22" t="s">
        <v>170</v>
      </c>
      <c r="H62" s="56" t="s">
        <v>238</v>
      </c>
    </row>
    <row r="63" spans="1:8" x14ac:dyDescent="0.2">
      <c r="A63" s="10" t="s">
        <v>171</v>
      </c>
      <c r="B63" s="68"/>
      <c r="D63" s="10" t="s">
        <v>171</v>
      </c>
      <c r="E63" s="68"/>
      <c r="G63" s="10" t="s">
        <v>171</v>
      </c>
      <c r="H63" s="68"/>
    </row>
    <row r="64" spans="1:8" ht="166.5" customHeight="1" x14ac:dyDescent="0.2">
      <c r="A64" s="11" t="s">
        <v>243</v>
      </c>
      <c r="B64" s="68"/>
      <c r="D64" s="11" t="s">
        <v>243</v>
      </c>
      <c r="E64" s="68"/>
      <c r="G64" s="11" t="s">
        <v>243</v>
      </c>
      <c r="H64" s="68"/>
    </row>
    <row r="65" spans="1:8" ht="30" x14ac:dyDescent="0.2">
      <c r="A65" s="17" t="s">
        <v>288</v>
      </c>
      <c r="B65" s="94"/>
      <c r="D65" s="17" t="s">
        <v>288</v>
      </c>
      <c r="E65" s="94"/>
      <c r="G65" s="17" t="s">
        <v>288</v>
      </c>
      <c r="H65" s="94"/>
    </row>
    <row r="66" spans="1:8" ht="36" customHeight="1" x14ac:dyDescent="0.2">
      <c r="A66" s="17" t="s">
        <v>175</v>
      </c>
      <c r="B66" s="94"/>
      <c r="D66" s="17" t="s">
        <v>175</v>
      </c>
      <c r="E66" s="94"/>
      <c r="G66" s="17" t="s">
        <v>175</v>
      </c>
      <c r="H66" s="94"/>
    </row>
    <row r="67" spans="1:8" ht="29.1" customHeight="1" x14ac:dyDescent="0.2">
      <c r="A67" s="11" t="s">
        <v>176</v>
      </c>
      <c r="B67" s="68"/>
      <c r="D67" s="11" t="s">
        <v>176</v>
      </c>
      <c r="E67" s="68"/>
      <c r="G67" s="11" t="s">
        <v>176</v>
      </c>
      <c r="H67" s="68"/>
    </row>
    <row r="68" spans="1:8" ht="60.95" customHeight="1" x14ac:dyDescent="0.2">
      <c r="A68" s="10" t="s">
        <v>177</v>
      </c>
      <c r="B68" s="68"/>
      <c r="D68" s="10" t="s">
        <v>177</v>
      </c>
      <c r="E68" s="68"/>
      <c r="G68" s="10" t="s">
        <v>177</v>
      </c>
      <c r="H68" s="68"/>
    </row>
    <row r="69" spans="1:8" ht="125.45" customHeight="1" x14ac:dyDescent="0.2">
      <c r="A69" s="10" t="s">
        <v>179</v>
      </c>
      <c r="B69" s="68"/>
      <c r="D69" s="10" t="s">
        <v>179</v>
      </c>
      <c r="E69" s="68"/>
      <c r="G69" s="10" t="s">
        <v>179</v>
      </c>
      <c r="H69" s="68"/>
    </row>
    <row r="72" spans="1:8" s="79" customFormat="1" ht="32.25" customHeight="1" x14ac:dyDescent="0.25">
      <c r="A72" s="128" t="s">
        <v>244</v>
      </c>
      <c r="B72" s="128"/>
      <c r="D72" s="128" t="s">
        <v>245</v>
      </c>
      <c r="E72" s="129"/>
      <c r="G72" s="128" t="s">
        <v>246</v>
      </c>
      <c r="H72" s="129"/>
    </row>
    <row r="73" spans="1:8" ht="15.75" x14ac:dyDescent="0.25">
      <c r="A73" s="95" t="s">
        <v>89</v>
      </c>
      <c r="B73" s="66" t="s">
        <v>238</v>
      </c>
      <c r="D73" s="95" t="s">
        <v>89</v>
      </c>
      <c r="E73" s="74" t="s">
        <v>238</v>
      </c>
      <c r="G73" s="95" t="s">
        <v>89</v>
      </c>
      <c r="H73" s="74" t="s">
        <v>238</v>
      </c>
    </row>
    <row r="74" spans="1:8" x14ac:dyDescent="0.2">
      <c r="A74" s="3" t="s">
        <v>90</v>
      </c>
      <c r="B74" s="80"/>
      <c r="D74" s="3" t="s">
        <v>90</v>
      </c>
      <c r="E74" s="80"/>
      <c r="G74" s="3" t="s">
        <v>90</v>
      </c>
      <c r="H74" s="80"/>
    </row>
    <row r="75" spans="1:8" s="13" customFormat="1" x14ac:dyDescent="0.2">
      <c r="A75" s="3" t="s">
        <v>92</v>
      </c>
      <c r="B75" s="80"/>
      <c r="D75" s="3" t="s">
        <v>92</v>
      </c>
      <c r="E75" s="80"/>
      <c r="G75" s="3" t="s">
        <v>92</v>
      </c>
      <c r="H75" s="80"/>
    </row>
    <row r="76" spans="1:8" ht="30" x14ac:dyDescent="0.2">
      <c r="A76" s="17" t="s">
        <v>94</v>
      </c>
      <c r="B76" s="80"/>
      <c r="C76" s="8"/>
      <c r="D76" s="17" t="s">
        <v>94</v>
      </c>
      <c r="E76" s="80"/>
      <c r="G76" s="17" t="s">
        <v>94</v>
      </c>
      <c r="H76" s="80"/>
    </row>
    <row r="77" spans="1:8" x14ac:dyDescent="0.2">
      <c r="A77" s="6" t="s">
        <v>96</v>
      </c>
      <c r="B77" s="73"/>
      <c r="D77" s="6" t="s">
        <v>96</v>
      </c>
      <c r="E77" s="73"/>
      <c r="G77" s="6" t="s">
        <v>96</v>
      </c>
      <c r="H77" s="73"/>
    </row>
    <row r="78" spans="1:8" x14ac:dyDescent="0.2">
      <c r="A78" s="3" t="s">
        <v>98</v>
      </c>
      <c r="B78" s="80"/>
      <c r="C78" s="8"/>
      <c r="D78" s="3" t="s">
        <v>98</v>
      </c>
      <c r="E78" s="80"/>
      <c r="G78" s="3" t="s">
        <v>98</v>
      </c>
      <c r="H78" s="80"/>
    </row>
    <row r="79" spans="1:8" x14ac:dyDescent="0.2">
      <c r="A79" s="3" t="s">
        <v>100</v>
      </c>
      <c r="B79" s="80"/>
      <c r="D79" s="3" t="s">
        <v>100</v>
      </c>
      <c r="E79" s="80"/>
      <c r="G79" s="3" t="s">
        <v>100</v>
      </c>
      <c r="H79" s="80"/>
    </row>
    <row r="80" spans="1:8" x14ac:dyDescent="0.2">
      <c r="A80" s="3" t="s">
        <v>102</v>
      </c>
      <c r="B80" s="93"/>
      <c r="D80" s="3" t="s">
        <v>102</v>
      </c>
      <c r="E80" s="93"/>
      <c r="G80" s="3" t="s">
        <v>102</v>
      </c>
      <c r="H80" s="93"/>
    </row>
    <row r="81" spans="1:8" x14ac:dyDescent="0.2">
      <c r="A81" s="3" t="s">
        <v>104</v>
      </c>
      <c r="B81" s="80"/>
      <c r="D81" s="3" t="s">
        <v>104</v>
      </c>
      <c r="E81" s="80"/>
      <c r="G81" s="3" t="s">
        <v>104</v>
      </c>
      <c r="H81" s="80"/>
    </row>
    <row r="82" spans="1:8" x14ac:dyDescent="0.2">
      <c r="A82" s="3" t="s">
        <v>106</v>
      </c>
      <c r="B82" s="80"/>
      <c r="D82" s="3" t="s">
        <v>106</v>
      </c>
      <c r="E82" s="80"/>
      <c r="G82" s="3" t="s">
        <v>106</v>
      </c>
      <c r="H82" s="80"/>
    </row>
    <row r="83" spans="1:8" ht="15.75" x14ac:dyDescent="0.25">
      <c r="A83" s="64" t="s">
        <v>108</v>
      </c>
      <c r="B83" s="65" t="s">
        <v>238</v>
      </c>
      <c r="D83" s="64" t="s">
        <v>108</v>
      </c>
      <c r="E83" s="65" t="s">
        <v>238</v>
      </c>
      <c r="G83" s="64" t="s">
        <v>108</v>
      </c>
      <c r="H83" s="65" t="s">
        <v>238</v>
      </c>
    </row>
    <row r="84" spans="1:8" x14ac:dyDescent="0.2">
      <c r="A84" s="10" t="s">
        <v>109</v>
      </c>
      <c r="B84" s="83"/>
      <c r="D84" s="10" t="s">
        <v>109</v>
      </c>
      <c r="E84" s="83"/>
      <c r="G84" s="10" t="s">
        <v>109</v>
      </c>
      <c r="H84" s="83"/>
    </row>
    <row r="85" spans="1:8" x14ac:dyDescent="0.2">
      <c r="A85" s="10" t="s">
        <v>111</v>
      </c>
      <c r="B85" s="83"/>
      <c r="D85" s="10" t="s">
        <v>111</v>
      </c>
      <c r="E85" s="83"/>
      <c r="G85" s="10" t="s">
        <v>111</v>
      </c>
      <c r="H85" s="83"/>
    </row>
    <row r="86" spans="1:8" x14ac:dyDescent="0.2">
      <c r="A86" s="10" t="s">
        <v>113</v>
      </c>
      <c r="B86" s="83"/>
      <c r="D86" s="10" t="s">
        <v>113</v>
      </c>
      <c r="E86" s="83"/>
      <c r="G86" s="10" t="s">
        <v>113</v>
      </c>
      <c r="H86" s="83"/>
    </row>
    <row r="87" spans="1:8" x14ac:dyDescent="0.2">
      <c r="A87" s="10" t="s">
        <v>115</v>
      </c>
      <c r="B87" s="68"/>
      <c r="D87" s="10" t="s">
        <v>115</v>
      </c>
      <c r="E87" s="68"/>
      <c r="G87" s="10" t="s">
        <v>115</v>
      </c>
      <c r="H87" s="68"/>
    </row>
    <row r="88" spans="1:8" x14ac:dyDescent="0.2">
      <c r="A88" s="10" t="s">
        <v>117</v>
      </c>
      <c r="B88" s="83"/>
      <c r="D88" s="10" t="s">
        <v>117</v>
      </c>
      <c r="E88" s="83"/>
      <c r="G88" s="10" t="s">
        <v>117</v>
      </c>
      <c r="H88" s="83"/>
    </row>
    <row r="89" spans="1:8" x14ac:dyDescent="0.2">
      <c r="A89" s="6" t="s">
        <v>119</v>
      </c>
      <c r="B89" s="68"/>
      <c r="D89" s="6" t="s">
        <v>119</v>
      </c>
      <c r="E89" s="68"/>
      <c r="G89" s="6" t="s">
        <v>119</v>
      </c>
      <c r="H89" s="68"/>
    </row>
    <row r="90" spans="1:8" x14ac:dyDescent="0.2">
      <c r="A90" s="6" t="s">
        <v>121</v>
      </c>
      <c r="B90" s="68"/>
      <c r="D90" s="6" t="s">
        <v>121</v>
      </c>
      <c r="E90" s="68"/>
      <c r="G90" s="6" t="s">
        <v>121</v>
      </c>
      <c r="H90" s="68"/>
    </row>
    <row r="91" spans="1:8" ht="15.75" x14ac:dyDescent="0.25">
      <c r="A91" s="22" t="s">
        <v>123</v>
      </c>
      <c r="B91" s="56" t="s">
        <v>238</v>
      </c>
      <c r="D91" s="22" t="s">
        <v>123</v>
      </c>
      <c r="E91" s="56" t="s">
        <v>238</v>
      </c>
      <c r="G91" s="22" t="s">
        <v>123</v>
      </c>
      <c r="H91" s="56" t="s">
        <v>238</v>
      </c>
    </row>
    <row r="92" spans="1:8" x14ac:dyDescent="0.2">
      <c r="A92" s="10" t="s">
        <v>124</v>
      </c>
      <c r="B92" s="84"/>
      <c r="D92" s="10" t="s">
        <v>124</v>
      </c>
      <c r="E92" s="84"/>
      <c r="G92" s="10" t="s">
        <v>124</v>
      </c>
      <c r="H92" s="84"/>
    </row>
    <row r="93" spans="1:8" x14ac:dyDescent="0.2">
      <c r="A93" s="10" t="s">
        <v>126</v>
      </c>
      <c r="B93" s="68"/>
      <c r="D93" s="10" t="s">
        <v>126</v>
      </c>
      <c r="E93" s="68"/>
      <c r="G93" s="10" t="s">
        <v>126</v>
      </c>
      <c r="H93" s="68"/>
    </row>
    <row r="94" spans="1:8" x14ac:dyDescent="0.2">
      <c r="A94" s="10" t="s">
        <v>128</v>
      </c>
      <c r="B94" s="68"/>
      <c r="D94" s="10" t="s">
        <v>128</v>
      </c>
      <c r="E94" s="68"/>
      <c r="G94" s="10" t="s">
        <v>128</v>
      </c>
      <c r="H94" s="68"/>
    </row>
    <row r="95" spans="1:8" x14ac:dyDescent="0.2">
      <c r="A95" s="10" t="s">
        <v>130</v>
      </c>
      <c r="B95" s="84"/>
      <c r="D95" s="10" t="s">
        <v>130</v>
      </c>
      <c r="E95" s="84"/>
      <c r="G95" s="10" t="s">
        <v>130</v>
      </c>
      <c r="H95" s="84"/>
    </row>
    <row r="96" spans="1:8" x14ac:dyDescent="0.2">
      <c r="A96" s="10" t="s">
        <v>132</v>
      </c>
      <c r="B96" s="84"/>
      <c r="D96" s="10" t="s">
        <v>132</v>
      </c>
      <c r="E96" s="84"/>
      <c r="G96" s="10" t="s">
        <v>132</v>
      </c>
      <c r="H96" s="84"/>
    </row>
    <row r="97" spans="1:8" x14ac:dyDescent="0.2">
      <c r="A97" s="10" t="s">
        <v>134</v>
      </c>
      <c r="B97" s="68"/>
      <c r="D97" s="10" t="s">
        <v>134</v>
      </c>
      <c r="E97" s="68"/>
      <c r="G97" s="10" t="s">
        <v>134</v>
      </c>
      <c r="H97" s="68"/>
    </row>
    <row r="98" spans="1:8" x14ac:dyDescent="0.2">
      <c r="A98" s="10" t="s">
        <v>136</v>
      </c>
      <c r="B98" s="85"/>
      <c r="D98" s="10" t="s">
        <v>136</v>
      </c>
      <c r="E98" s="85"/>
      <c r="G98" s="10" t="s">
        <v>136</v>
      </c>
      <c r="H98" s="85"/>
    </row>
    <row r="99" spans="1:8" x14ac:dyDescent="0.2">
      <c r="A99" s="6" t="s">
        <v>138</v>
      </c>
      <c r="B99" s="80"/>
      <c r="D99" s="6" t="s">
        <v>138</v>
      </c>
      <c r="E99" s="80"/>
      <c r="G99" s="6" t="s">
        <v>138</v>
      </c>
      <c r="H99" s="80"/>
    </row>
    <row r="100" spans="1:8" x14ac:dyDescent="0.2">
      <c r="A100" s="6" t="s">
        <v>140</v>
      </c>
      <c r="B100" s="80"/>
      <c r="D100" s="6" t="s">
        <v>140</v>
      </c>
      <c r="E100" s="80"/>
      <c r="G100" s="6" t="s">
        <v>140</v>
      </c>
      <c r="H100" s="80"/>
    </row>
    <row r="101" spans="1:8" x14ac:dyDescent="0.2">
      <c r="A101" s="30" t="s">
        <v>142</v>
      </c>
      <c r="B101" s="80"/>
      <c r="D101" s="30" t="s">
        <v>142</v>
      </c>
      <c r="E101" s="80"/>
      <c r="G101" s="30" t="s">
        <v>142</v>
      </c>
      <c r="H101" s="80"/>
    </row>
    <row r="102" spans="1:8" ht="15.75" x14ac:dyDescent="0.25">
      <c r="A102" s="22" t="s">
        <v>144</v>
      </c>
      <c r="B102" s="65" t="s">
        <v>238</v>
      </c>
      <c r="D102" s="22" t="s">
        <v>144</v>
      </c>
      <c r="E102" s="65" t="s">
        <v>238</v>
      </c>
      <c r="G102" s="22" t="s">
        <v>144</v>
      </c>
      <c r="H102" s="65" t="s">
        <v>238</v>
      </c>
    </row>
    <row r="103" spans="1:8" x14ac:dyDescent="0.2">
      <c r="A103" s="10" t="s">
        <v>145</v>
      </c>
      <c r="B103" s="67"/>
      <c r="D103" s="10" t="s">
        <v>145</v>
      </c>
      <c r="E103" s="67"/>
      <c r="G103" s="10" t="s">
        <v>145</v>
      </c>
      <c r="H103" s="67"/>
    </row>
    <row r="104" spans="1:8" ht="20.100000000000001" customHeight="1" x14ac:dyDescent="0.2">
      <c r="A104" s="10" t="s">
        <v>147</v>
      </c>
      <c r="B104" s="67"/>
      <c r="D104" s="10" t="s">
        <v>147</v>
      </c>
      <c r="E104" s="67"/>
      <c r="G104" s="10" t="s">
        <v>147</v>
      </c>
      <c r="H104" s="67"/>
    </row>
    <row r="105" spans="1:8" x14ac:dyDescent="0.2">
      <c r="A105" s="10" t="s">
        <v>148</v>
      </c>
      <c r="B105" s="67"/>
      <c r="D105" s="10" t="s">
        <v>148</v>
      </c>
      <c r="E105" s="67"/>
      <c r="G105" s="10" t="s">
        <v>148</v>
      </c>
      <c r="H105" s="67"/>
    </row>
    <row r="106" spans="1:8" x14ac:dyDescent="0.2">
      <c r="A106" s="10" t="s">
        <v>149</v>
      </c>
      <c r="B106" s="67"/>
      <c r="D106" s="10" t="s">
        <v>149</v>
      </c>
      <c r="E106" s="67"/>
      <c r="G106" s="10" t="s">
        <v>149</v>
      </c>
      <c r="H106" s="67"/>
    </row>
    <row r="107" spans="1:8" x14ac:dyDescent="0.2">
      <c r="A107" s="10" t="s">
        <v>150</v>
      </c>
      <c r="B107" s="67"/>
      <c r="D107" s="10" t="s">
        <v>150</v>
      </c>
      <c r="E107" s="67"/>
      <c r="G107" s="10" t="s">
        <v>150</v>
      </c>
      <c r="H107" s="67"/>
    </row>
    <row r="108" spans="1:8" x14ac:dyDescent="0.2">
      <c r="A108" s="10" t="s">
        <v>151</v>
      </c>
      <c r="B108" s="67"/>
      <c r="D108" s="10" t="s">
        <v>151</v>
      </c>
      <c r="E108" s="67"/>
      <c r="G108" s="10" t="s">
        <v>151</v>
      </c>
      <c r="H108" s="67"/>
    </row>
    <row r="109" spans="1:8" x14ac:dyDescent="0.2">
      <c r="A109" s="10" t="s">
        <v>152</v>
      </c>
      <c r="B109" s="67"/>
      <c r="D109" s="10" t="s">
        <v>152</v>
      </c>
      <c r="E109" s="67"/>
      <c r="G109" s="10" t="s">
        <v>152</v>
      </c>
      <c r="H109" s="67"/>
    </row>
    <row r="110" spans="1:8" x14ac:dyDescent="0.2">
      <c r="A110" s="10" t="s">
        <v>153</v>
      </c>
      <c r="B110" s="67"/>
      <c r="D110" s="10" t="s">
        <v>153</v>
      </c>
      <c r="E110" s="67"/>
      <c r="G110" s="10" t="s">
        <v>153</v>
      </c>
      <c r="H110" s="67"/>
    </row>
    <row r="111" spans="1:8" x14ac:dyDescent="0.2">
      <c r="A111" s="10" t="s">
        <v>154</v>
      </c>
      <c r="B111" s="67"/>
      <c r="D111" s="10" t="s">
        <v>154</v>
      </c>
      <c r="E111" s="67"/>
      <c r="G111" s="10" t="s">
        <v>154</v>
      </c>
      <c r="H111" s="67"/>
    </row>
    <row r="112" spans="1:8" x14ac:dyDescent="0.2">
      <c r="A112" s="10" t="s">
        <v>155</v>
      </c>
      <c r="B112" s="67"/>
      <c r="C112" s="13"/>
      <c r="D112" s="10" t="s">
        <v>155</v>
      </c>
      <c r="E112" s="67"/>
      <c r="F112" s="13"/>
      <c r="G112" s="10" t="s">
        <v>155</v>
      </c>
      <c r="H112" s="67"/>
    </row>
    <row r="113" spans="1:8" ht="60" customHeight="1" x14ac:dyDescent="0.2">
      <c r="A113" s="10" t="s">
        <v>156</v>
      </c>
      <c r="B113" s="68"/>
      <c r="D113" s="10" t="s">
        <v>156</v>
      </c>
      <c r="E113" s="68"/>
      <c r="G113" s="10" t="s">
        <v>156</v>
      </c>
      <c r="H113" s="68"/>
    </row>
    <row r="114" spans="1:8" ht="71.45" customHeight="1" x14ac:dyDescent="0.2">
      <c r="A114" s="11" t="s">
        <v>157</v>
      </c>
      <c r="B114" s="68"/>
      <c r="D114" s="11" t="s">
        <v>157</v>
      </c>
      <c r="E114" s="68"/>
      <c r="G114" s="11" t="s">
        <v>157</v>
      </c>
      <c r="H114" s="68"/>
    </row>
    <row r="115" spans="1:8" ht="15.75" x14ac:dyDescent="0.25">
      <c r="A115" s="22" t="s">
        <v>159</v>
      </c>
      <c r="B115" s="56" t="s">
        <v>238</v>
      </c>
      <c r="D115" s="22" t="s">
        <v>159</v>
      </c>
      <c r="E115" s="56" t="s">
        <v>238</v>
      </c>
      <c r="G115" s="22" t="s">
        <v>159</v>
      </c>
      <c r="H115" s="56" t="s">
        <v>238</v>
      </c>
    </row>
    <row r="116" spans="1:8" x14ac:dyDescent="0.2">
      <c r="A116" s="10" t="s">
        <v>160</v>
      </c>
      <c r="B116" s="80"/>
      <c r="D116" s="10" t="s">
        <v>160</v>
      </c>
      <c r="E116" s="80"/>
      <c r="G116" s="10" t="s">
        <v>160</v>
      </c>
      <c r="H116" s="80"/>
    </row>
    <row r="117" spans="1:8" x14ac:dyDescent="0.2">
      <c r="A117" s="10" t="s">
        <v>162</v>
      </c>
      <c r="B117" s="88"/>
      <c r="D117" s="10" t="s">
        <v>162</v>
      </c>
      <c r="E117" s="88"/>
      <c r="G117" s="10" t="s">
        <v>162</v>
      </c>
      <c r="H117" s="88"/>
    </row>
    <row r="118" spans="1:8" x14ac:dyDescent="0.2">
      <c r="A118" s="10" t="s">
        <v>164</v>
      </c>
      <c r="B118" s="88"/>
      <c r="D118" s="10" t="s">
        <v>164</v>
      </c>
      <c r="E118" s="88"/>
      <c r="G118" s="10" t="s">
        <v>164</v>
      </c>
      <c r="H118" s="88"/>
    </row>
    <row r="119" spans="1:8" x14ac:dyDescent="0.2">
      <c r="A119" s="10" t="s">
        <v>166</v>
      </c>
      <c r="B119" s="68"/>
      <c r="D119" s="10" t="s">
        <v>166</v>
      </c>
      <c r="E119" s="68"/>
      <c r="G119" s="10" t="s">
        <v>166</v>
      </c>
      <c r="H119" s="68"/>
    </row>
    <row r="120" spans="1:8" x14ac:dyDescent="0.2">
      <c r="A120" s="10" t="s">
        <v>168</v>
      </c>
      <c r="B120" s="68"/>
      <c r="D120" s="10" t="s">
        <v>168</v>
      </c>
      <c r="E120" s="68"/>
      <c r="G120" s="10" t="s">
        <v>168</v>
      </c>
      <c r="H120" s="68"/>
    </row>
    <row r="121" spans="1:8" ht="15.75" x14ac:dyDescent="0.25">
      <c r="A121" s="22" t="s">
        <v>170</v>
      </c>
      <c r="B121" s="56" t="s">
        <v>238</v>
      </c>
      <c r="D121" s="22" t="s">
        <v>170</v>
      </c>
      <c r="E121" s="56" t="s">
        <v>238</v>
      </c>
      <c r="G121" s="22" t="s">
        <v>170</v>
      </c>
      <c r="H121" s="56" t="s">
        <v>238</v>
      </c>
    </row>
    <row r="122" spans="1:8" x14ac:dyDescent="0.2">
      <c r="A122" s="10" t="s">
        <v>171</v>
      </c>
      <c r="B122" s="68"/>
      <c r="D122" s="10" t="s">
        <v>171</v>
      </c>
      <c r="E122" s="68"/>
      <c r="G122" s="10" t="s">
        <v>171</v>
      </c>
      <c r="H122" s="68"/>
    </row>
    <row r="123" spans="1:8" ht="110.1" customHeight="1" x14ac:dyDescent="0.2">
      <c r="A123" s="11" t="s">
        <v>243</v>
      </c>
      <c r="B123" s="68"/>
      <c r="D123" s="11" t="s">
        <v>243</v>
      </c>
      <c r="E123" s="68"/>
      <c r="G123" s="11" t="s">
        <v>243</v>
      </c>
      <c r="H123" s="68"/>
    </row>
    <row r="124" spans="1:8" ht="30" x14ac:dyDescent="0.2">
      <c r="A124" s="17" t="s">
        <v>288</v>
      </c>
      <c r="B124" s="94"/>
      <c r="D124" s="17" t="s">
        <v>288</v>
      </c>
      <c r="E124" s="94"/>
      <c r="G124" s="17" t="s">
        <v>288</v>
      </c>
      <c r="H124" s="94"/>
    </row>
    <row r="125" spans="1:8" ht="30" x14ac:dyDescent="0.2">
      <c r="A125" s="17" t="s">
        <v>175</v>
      </c>
      <c r="B125" s="94"/>
      <c r="D125" s="17" t="s">
        <v>175</v>
      </c>
      <c r="E125" s="94"/>
      <c r="G125" s="17" t="s">
        <v>175</v>
      </c>
      <c r="H125" s="94"/>
    </row>
    <row r="126" spans="1:8" x14ac:dyDescent="0.2">
      <c r="A126" s="11" t="s">
        <v>176</v>
      </c>
      <c r="B126" s="68"/>
      <c r="D126" s="11" t="s">
        <v>176</v>
      </c>
      <c r="E126" s="68"/>
      <c r="G126" s="11" t="s">
        <v>176</v>
      </c>
      <c r="H126" s="68"/>
    </row>
    <row r="127" spans="1:8" ht="94.5" customHeight="1" x14ac:dyDescent="0.2">
      <c r="A127" s="10" t="s">
        <v>177</v>
      </c>
      <c r="B127" s="68"/>
      <c r="D127" s="10" t="s">
        <v>177</v>
      </c>
      <c r="E127" s="68"/>
      <c r="G127" s="10" t="s">
        <v>177</v>
      </c>
      <c r="H127" s="68"/>
    </row>
    <row r="128" spans="1:8" ht="95.1" customHeight="1" x14ac:dyDescent="0.2">
      <c r="A128" s="10" t="s">
        <v>179</v>
      </c>
      <c r="B128" s="68"/>
      <c r="D128" s="10" t="s">
        <v>179</v>
      </c>
      <c r="E128" s="68"/>
      <c r="G128" s="10" t="s">
        <v>179</v>
      </c>
      <c r="H128" s="68"/>
    </row>
    <row r="148" ht="60" customHeight="1" x14ac:dyDescent="0.2"/>
    <row r="157" ht="60" customHeight="1" x14ac:dyDescent="0.2"/>
  </sheetData>
  <sheetProtection sheet="1" objects="1" scenarios="1"/>
  <mergeCells count="10">
    <mergeCell ref="A72:B72"/>
    <mergeCell ref="D72:E72"/>
    <mergeCell ref="G72:H72"/>
    <mergeCell ref="A1:B1"/>
    <mergeCell ref="A10:B10"/>
    <mergeCell ref="A11:E11"/>
    <mergeCell ref="A12:B12"/>
    <mergeCell ref="A13:B13"/>
    <mergeCell ref="D13:E13"/>
    <mergeCell ref="G13:H13"/>
  </mergeCells>
  <conditionalFormatting sqref="B4:B9 B25:B31 E25:E31 H25:H31 B33:B42 E33:E42 H33:H42 B84:B90 E84:E90 H84:H90 B92:B101 E92:E101 H92:H101">
    <cfRule type="expression" dxfId="129" priority="178">
      <formula>B4=""</formula>
    </cfRule>
    <cfRule type="expression" dxfId="128" priority="177">
      <formula>B4&lt;&gt;""</formula>
    </cfRule>
  </conditionalFormatting>
  <conditionalFormatting sqref="B15:B23">
    <cfRule type="expression" dxfId="127" priority="54">
      <formula>B15&lt;&gt;""</formula>
    </cfRule>
    <cfRule type="expression" dxfId="126" priority="55">
      <formula>B15=""</formula>
    </cfRule>
  </conditionalFormatting>
  <conditionalFormatting sqref="B44:B55">
    <cfRule type="expression" dxfId="125" priority="43">
      <formula>B44=""</formula>
    </cfRule>
    <cfRule type="expression" dxfId="124" priority="42">
      <formula>B44&lt;&gt;""</formula>
    </cfRule>
  </conditionalFormatting>
  <conditionalFormatting sqref="B57:B61">
    <cfRule type="expression" dxfId="123" priority="118">
      <formula>B57=""</formula>
    </cfRule>
    <cfRule type="expression" dxfId="122" priority="117">
      <formula>B57&lt;&gt;""</formula>
    </cfRule>
  </conditionalFormatting>
  <conditionalFormatting sqref="B63:B69">
    <cfRule type="expression" dxfId="121" priority="152">
      <formula>B63=""</formula>
    </cfRule>
    <cfRule type="expression" dxfId="120" priority="151">
      <formula>B63&lt;&gt;""</formula>
    </cfRule>
  </conditionalFormatting>
  <conditionalFormatting sqref="B74:B82">
    <cfRule type="expression" dxfId="119" priority="13">
      <formula>B74&lt;&gt;""</formula>
    </cfRule>
    <cfRule type="expression" dxfId="118" priority="14">
      <formula>B74=""</formula>
    </cfRule>
  </conditionalFormatting>
  <conditionalFormatting sqref="B103:B114">
    <cfRule type="expression" dxfId="117" priority="11">
      <formula>B103&lt;&gt;""</formula>
    </cfRule>
    <cfRule type="expression" dxfId="116" priority="12">
      <formula>B103=""</formula>
    </cfRule>
  </conditionalFormatting>
  <conditionalFormatting sqref="B116:B120">
    <cfRule type="expression" dxfId="115" priority="98">
      <formula>B116=""</formula>
    </cfRule>
    <cfRule type="expression" dxfId="114" priority="97">
      <formula>B116&lt;&gt;""</formula>
    </cfRule>
  </conditionalFormatting>
  <conditionalFormatting sqref="B122:B128">
    <cfRule type="expression" dxfId="113" priority="30">
      <formula>B122&lt;&gt;""</formula>
    </cfRule>
    <cfRule type="expression" dxfId="112" priority="31">
      <formula>B122=""</formula>
    </cfRule>
  </conditionalFormatting>
  <conditionalFormatting sqref="E15:E23">
    <cfRule type="expression" dxfId="111" priority="21">
      <formula>E15&lt;&gt;""</formula>
    </cfRule>
    <cfRule type="expression" dxfId="110" priority="22">
      <formula>E15=""</formula>
    </cfRule>
  </conditionalFormatting>
  <conditionalFormatting sqref="E44:E55">
    <cfRule type="expression" dxfId="109" priority="40">
      <formula>E44&lt;&gt;""</formula>
    </cfRule>
    <cfRule type="expression" dxfId="108" priority="41">
      <formula>E44=""</formula>
    </cfRule>
  </conditionalFormatting>
  <conditionalFormatting sqref="E57:E61">
    <cfRule type="expression" dxfId="107" priority="113">
      <formula>E57&lt;&gt;""</formula>
    </cfRule>
    <cfRule type="expression" dxfId="106" priority="114">
      <formula>E57=""</formula>
    </cfRule>
  </conditionalFormatting>
  <conditionalFormatting sqref="E63:E69">
    <cfRule type="expression" dxfId="105" priority="36">
      <formula>E63&lt;&gt;""</formula>
    </cfRule>
    <cfRule type="expression" dxfId="104" priority="37">
      <formula>E63=""</formula>
    </cfRule>
  </conditionalFormatting>
  <conditionalFormatting sqref="E74:E82">
    <cfRule type="expression" dxfId="103" priority="15">
      <formula>E74&lt;&gt;""</formula>
    </cfRule>
    <cfRule type="expression" dxfId="102" priority="16">
      <formula>E74=""</formula>
    </cfRule>
  </conditionalFormatting>
  <conditionalFormatting sqref="E103:E114">
    <cfRule type="expression" dxfId="101" priority="9">
      <formula>E103&lt;&gt;""</formula>
    </cfRule>
    <cfRule type="expression" dxfId="100" priority="10">
      <formula>E103=""</formula>
    </cfRule>
  </conditionalFormatting>
  <conditionalFormatting sqref="E116:E120">
    <cfRule type="expression" dxfId="99" priority="5">
      <formula>E116&lt;&gt;""</formula>
    </cfRule>
    <cfRule type="expression" dxfId="98" priority="6">
      <formula>E116=""</formula>
    </cfRule>
  </conditionalFormatting>
  <conditionalFormatting sqref="E122:E128">
    <cfRule type="expression" dxfId="97" priority="28">
      <formula>E122=""</formula>
    </cfRule>
    <cfRule type="expression" dxfId="96" priority="27">
      <formula>E122&lt;&gt;""</formula>
    </cfRule>
  </conditionalFormatting>
  <conditionalFormatting sqref="H15:H23">
    <cfRule type="expression" dxfId="95" priority="20">
      <formula>H15=""</formula>
    </cfRule>
    <cfRule type="expression" dxfId="94" priority="19">
      <formula>H15&lt;&gt;""</formula>
    </cfRule>
  </conditionalFormatting>
  <conditionalFormatting sqref="H44:H55">
    <cfRule type="expression" dxfId="93" priority="38">
      <formula>H44&lt;&gt;""</formula>
    </cfRule>
    <cfRule type="expression" dxfId="92" priority="39">
      <formula>H44=""</formula>
    </cfRule>
  </conditionalFormatting>
  <conditionalFormatting sqref="H57:H61">
    <cfRule type="expression" dxfId="91" priority="109">
      <formula>H57&lt;&gt;""</formula>
    </cfRule>
    <cfRule type="expression" dxfId="90" priority="110">
      <formula>H57=""</formula>
    </cfRule>
  </conditionalFormatting>
  <conditionalFormatting sqref="H63:H69">
    <cfRule type="expression" dxfId="89" priority="33">
      <formula>H63&lt;&gt;""</formula>
    </cfRule>
    <cfRule type="expression" dxfId="88" priority="34">
      <formula>H63=""</formula>
    </cfRule>
  </conditionalFormatting>
  <conditionalFormatting sqref="H74:H82">
    <cfRule type="expression" dxfId="87" priority="18">
      <formula>H74=""</formula>
    </cfRule>
    <cfRule type="expression" dxfId="86" priority="17">
      <formula>H74&lt;&gt;""</formula>
    </cfRule>
  </conditionalFormatting>
  <conditionalFormatting sqref="H103:H114">
    <cfRule type="expression" dxfId="85" priority="7">
      <formula>H103&lt;&gt;""</formula>
    </cfRule>
    <cfRule type="expression" dxfId="84" priority="8">
      <formula>H103=""</formula>
    </cfRule>
  </conditionalFormatting>
  <conditionalFormatting sqref="H116:H120">
    <cfRule type="expression" dxfId="83" priority="4">
      <formula>H116=""</formula>
    </cfRule>
    <cfRule type="expression" dxfId="82" priority="3">
      <formula>H116&lt;&gt;""</formula>
    </cfRule>
  </conditionalFormatting>
  <conditionalFormatting sqref="H122:H128">
    <cfRule type="expression" dxfId="81" priority="25">
      <formula>H122=""</formula>
    </cfRule>
    <cfRule type="expression" dxfId="80" priority="24">
      <formula>H122&lt;&gt;""</formula>
    </cfRule>
  </conditionalFormatting>
  <dataValidations count="11">
    <dataValidation type="decimal" operator="greaterThanOrEqual" allowBlank="1" showInputMessage="1" showErrorMessage="1" errorTitle="Invalid Entry" error="Please enter a numeric value only." sqref="H65 E65 E124 B65 H124 B124" xr:uid="{C6902E21-B18D-4CDC-81FB-B006F7FADCB4}">
      <formula1>1</formula1>
    </dataValidation>
    <dataValidation type="whole" operator="greaterThanOrEqual" allowBlank="1" showInputMessage="1" showErrorMessage="1" error="Please enter a numeric value only." sqref="B57 E57 H57 B116 E116 H116" xr:uid="{293AA186-4AC6-42F5-8747-C2F2AFB44845}">
      <formula1>1</formula1>
    </dataValidation>
    <dataValidation type="decimal" operator="greaterThanOrEqual" allowBlank="1" showInputMessage="1" showErrorMessage="1" errorTitle="Invalid Session Length" error="Please enter the typical session length in hours using numbers only._x000a__x000a_Text values are not permitted." sqref="B97 E38 H38 H97 E97 B38" xr:uid="{3599E003-731B-4E70-BD08-1382D69E7CAE}">
      <formula1>1</formula1>
    </dataValidation>
    <dataValidation allowBlank="1" showInputMessage="1" showErrorMessage="1" sqref="B64 H64 E64 E123 B123 H123" xr:uid="{20FC09B6-11E3-4056-B1F6-DA59C4DE33A4}"/>
    <dataValidation type="list" allowBlank="1" showInputMessage="1" showErrorMessage="1" prompt="Please select an option from the dropdown list" sqref="H122 E44:E53 H44:H53 B63 E63 H63 B122 E122 B44:B53 B103:B112 E103:E112 H103:H112 B60:B61 E60:E61 H60:H61 B119:B120 E119:E120 H119:H120" xr:uid="{41F8F171-90E7-4274-9B11-F8FDA62E8213}">
      <formula1>"Yes, No"</formula1>
    </dataValidation>
    <dataValidation type="list" allowBlank="1" showInputMessage="1" showErrorMessage="1" prompt="Please select an option from the dropdown list" sqref="B67 E67 H67 B126 E126 H126" xr:uid="{1387B169-CCD5-450B-B1AC-F20BD305B14C}">
      <formula1>"Full payment at booking, Partial payment at booking, Payment on attendance"</formula1>
    </dataValidation>
    <dataValidation type="list" allowBlank="1" showInputMessage="1" showErrorMessage="1" prompt="Please select an option from the dropdown list" sqref="B16 E16 H16 H75 E75 B75" xr:uid="{68DE1584-E50D-4ACB-8F3B-98C105B46526}">
      <formula1>"Holiday Club (Open to All), Holiday Club (SEND Only), Weekend Club"</formula1>
    </dataValidation>
    <dataValidation type="list" allowBlank="1" showInputMessage="1" showErrorMessage="1" prompt="Please select an option from the dropdown list" sqref="B17 E17 H17 H76 E76 B76" xr:uid="{F084F1D3-6CC0-4AD2-8A90-CD1A46FA557D}">
      <formula1>"AM Session, PM Session, Full Day Session"</formula1>
    </dataValidation>
    <dataValidation type="list" allowBlank="1" showInputMessage="1" showErrorMessage="1" prompt="Please select an option from the dropdown list" sqref="B18 E18 H18 H77 E77 B77" xr:uid="{05CE747B-097B-4366-85D5-2FD1E9B2B405}">
      <formula1>"Complex Medical / Health Needs, Moderate SEND​, Mainstream Plus &amp; Community Inclusion​"</formula1>
    </dataValidation>
    <dataValidation type="list" allowBlank="1" showInputMessage="1" showErrorMessage="1" prompt="Please select an option from the dropdown list" sqref="B39 E39 H39 H98 E98 B98" xr:uid="{B1112F7D-BCFC-4926-AAAA-3B5420AA21F4}">
      <formula1>"Term Time Only, School Holidays Only, Term Time and School Holidays"</formula1>
    </dataValidation>
    <dataValidation type="decimal" operator="greaterThanOrEqual" allowBlank="1" showInputMessage="1" showErrorMessage="1" errorTitle="Concessionary Rate Too Low" error="The concessionary rate must be at least 50% of the standard parent contribution." sqref="B66 E66 H66 H125 E125 B125" xr:uid="{943F42F8-BAE5-4A37-98C6-F257BDC58E93}">
      <formula1>B65*0.5</formula1>
    </dataValidation>
  </dataValidations>
  <hyperlinks>
    <hyperlink ref="B3" location="Guidance!A3" display="ⓘ Further Guidance" xr:uid="{F1CB9373-4F7E-403C-92B2-A238027C8877}"/>
    <hyperlink ref="B14" location="'Guidance'!A12" display="ⓘ Further Guidance" xr:uid="{BCDFDB78-B9C8-495C-856B-DB9D5A6B584E}"/>
    <hyperlink ref="B24" location="'Guidance'!A22" display="ⓘ Further Guidance" xr:uid="{CC4D32A6-0E37-496E-B84A-B9715B06E38D}"/>
    <hyperlink ref="B32" location="'Guidance'!A30" display="ⓘ Further Guidance" xr:uid="{29D96EC6-A542-4FE9-AD44-290DCA24D7BE}"/>
    <hyperlink ref="B43" location="'Guidance'!A41" display="ⓘ Further Guidance" xr:uid="{2C68658F-E85D-4954-9C16-8B9F386CA6B6}"/>
    <hyperlink ref="B56" location="'Guidance'!A54" display="ⓘ Further Guidance" xr:uid="{693470E8-759A-4B95-BA79-D3AB9E23AD25}"/>
    <hyperlink ref="B62" location="'Guidance'!A60" display="ⓘ Further Guidance" xr:uid="{C953AFBF-ABFC-447D-96D9-EE4D45968762}"/>
    <hyperlink ref="E14" location="'Guidance'!A12" display="ⓘ Further Guidance" xr:uid="{0809EBCE-EAEC-43E1-B5E6-CF527844B5B8}"/>
    <hyperlink ref="E24" location="'Guidance'!A22" display="ⓘ Further Guidance" xr:uid="{3F8D40FF-904B-4010-8256-A2CA1A345AA7}"/>
    <hyperlink ref="E32" location="'Guidance'!A30" display="ⓘ Further Guidance" xr:uid="{F249BC28-A6D5-4F48-87F0-B452D2046584}"/>
    <hyperlink ref="E43" location="'Guidance'!A41" display="ⓘ Further Guidance" xr:uid="{9AC05BAB-EDB0-4933-A587-56FFCFDB0269}"/>
    <hyperlink ref="E56" location="'Guidance'!A54" display="ⓘ Further Guidance" xr:uid="{170AB070-6C43-4FF8-AEE9-E4FE2C7AB1EC}"/>
    <hyperlink ref="E62" location="'Guidance'!A60" display="ⓘ Further Guidance" xr:uid="{58CB2627-4DBF-4195-AFCD-13E51BA5CF49}"/>
    <hyperlink ref="H14" location="'Guidance'!A12" display="ⓘ Further Guidance" xr:uid="{6EB2B8D8-B0DC-4195-907D-ABE11D783EB8}"/>
    <hyperlink ref="H24" location="'Guidance'!A22" display="ⓘ Further Guidance" xr:uid="{E1000985-7891-4D66-94DE-E9DEA3402F42}"/>
    <hyperlink ref="H32" location="'Guidance'!A30" display="ⓘ Further Guidance" xr:uid="{B0E0B5BA-579C-47EC-AE32-DEC668062A73}"/>
    <hyperlink ref="H43" location="'Guidance'!A41" display="ⓘ Further Guidance" xr:uid="{5AA50492-886E-4710-9EC5-206ED1DFA96D}"/>
    <hyperlink ref="H56" location="'Guidance'!A54" display="ⓘ Further Guidance" xr:uid="{70FBA3C9-94EE-494B-BBF6-5DB0D013027E}"/>
    <hyperlink ref="H62" location="'Guidance'!A60" display="ⓘ Further Guidance" xr:uid="{67C1F4F4-930B-4D86-A6DC-9A78A0C89E0E}"/>
    <hyperlink ref="B73" location="'Guidance'!A12" display="ⓘ Further Guidance" xr:uid="{1CF96D6E-F5C7-4765-AF7B-346ED838C27C}"/>
    <hyperlink ref="B83" location="'Guidance'!A22" display="ⓘ Further Guidance" xr:uid="{A289FDF8-B9F0-4865-A2A7-EADBD394702F}"/>
    <hyperlink ref="B91" location="'Guidance'!A30" display="ⓘ Further Guidance" xr:uid="{1001013A-60DF-470F-B69C-4D2EDE421CFF}"/>
    <hyperlink ref="B102" location="'Guidance'!A41" display="ⓘ Further Guidance" xr:uid="{D7A2E001-76E9-4A8A-BA01-37EF56333FD1}"/>
    <hyperlink ref="B115" location="'Guidance'!A54" display="ⓘ Further Guidance" xr:uid="{2CFF7911-F047-4882-9063-135D2A572F11}"/>
    <hyperlink ref="B121" location="'Guidance'!A60" display="ⓘ Further Guidance" xr:uid="{926E24FF-11A1-4F06-AC05-C951A41740C0}"/>
    <hyperlink ref="E73" location="'Guidance'!A12" display="ⓘ Further Guidance" xr:uid="{AFB19C66-6861-493A-9A11-D5778B12E5FB}"/>
    <hyperlink ref="E83" location="'Guidance'!A22" display="ⓘ Further Guidance" xr:uid="{F0EDB491-A393-41AE-A280-7418D6593C81}"/>
    <hyperlink ref="E91" location="'Guidance'!A30" display="ⓘ Further Guidance" xr:uid="{88BAA479-C8F3-4D81-860E-29E8C12F338A}"/>
    <hyperlink ref="E102" location="'Guidance'!A41" display="ⓘ Further Guidance" xr:uid="{2DA9E85C-1C26-4AE0-A221-5B2AB5B5A775}"/>
    <hyperlink ref="E115" location="'Guidance'!A54" display="ⓘ Further Guidance" xr:uid="{095934C1-87F9-4FE3-9639-496E4C7267F1}"/>
    <hyperlink ref="E121" location="'Guidance'!A60" display="ⓘ Further Guidance" xr:uid="{07E1749C-D7D1-4B9F-A188-8E02CC0BC507}"/>
    <hyperlink ref="H73" location="'Guidance'!A12" display="ⓘ Further Guidance" xr:uid="{138E1D7F-2784-4D0A-89D3-00C242BB64B0}"/>
    <hyperlink ref="H83" location="'Guidance'!A22" display="ⓘ Further Guidance" xr:uid="{40C36927-E1E8-4E0F-B01D-7ACFFCDD09E6}"/>
    <hyperlink ref="H91" location="'Guidance'!A30" display="ⓘ Further Guidance" xr:uid="{0A104F65-A8ED-482A-8CDF-7090ECA3C622}"/>
    <hyperlink ref="H102" location="'Guidance'!A41" display="ⓘ Further Guidance" xr:uid="{97D9E1F5-D737-45A7-B8B4-BF5247CD886B}"/>
    <hyperlink ref="H115" location="'Guidance'!A54" display="ⓘ Further Guidance" xr:uid="{38C8C15C-FFB1-4C30-B5ED-F7E17555FA22}"/>
    <hyperlink ref="H121" location="'Guidance'!A60" display="ⓘ Further Guidance" xr:uid="{C3924AF4-719D-41C6-9E96-9F1D1C8F4C15}"/>
  </hyperlink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1BE79-E33F-47C0-90D8-6D1168859FF9}">
  <sheetPr>
    <tabColor theme="4" tint="-0.249977111117893"/>
  </sheetPr>
  <dimension ref="A1:H99"/>
  <sheetViews>
    <sheetView topLeftCell="A30" zoomScale="85" zoomScaleNormal="85" workbookViewId="0">
      <selection activeCell="A41" sqref="A41:B41"/>
    </sheetView>
  </sheetViews>
  <sheetFormatPr defaultColWidth="9.140625" defaultRowHeight="15" x14ac:dyDescent="0.2"/>
  <cols>
    <col min="1" max="1" width="76.28515625" style="1" customWidth="1"/>
    <col min="2" max="2" width="28" style="1" customWidth="1"/>
    <col min="3" max="3" width="9.140625" style="1"/>
    <col min="4" max="4" width="76.28515625" style="1" customWidth="1"/>
    <col min="5" max="5" width="28" style="1" customWidth="1"/>
    <col min="6" max="6" width="9.140625" style="1"/>
    <col min="7" max="7" width="76.28515625" style="1" customWidth="1"/>
    <col min="8" max="8" width="28" style="1" customWidth="1"/>
    <col min="9" max="16384" width="9.140625" style="1"/>
  </cols>
  <sheetData>
    <row r="1" spans="1:8" ht="28.5" customHeight="1" x14ac:dyDescent="0.3">
      <c r="A1" s="150" t="s">
        <v>247</v>
      </c>
      <c r="B1" s="150"/>
      <c r="C1" s="150"/>
    </row>
    <row r="3" spans="1:8" ht="15.75" x14ac:dyDescent="0.25">
      <c r="A3" s="32" t="s">
        <v>75</v>
      </c>
      <c r="B3" s="57" t="s">
        <v>238</v>
      </c>
    </row>
    <row r="4" spans="1:8" x14ac:dyDescent="0.2">
      <c r="A4" s="3" t="s">
        <v>76</v>
      </c>
      <c r="B4" s="4" t="str">
        <f>IF('Club Profile'!B4="","",'Club Profile'!B4)</f>
        <v/>
      </c>
    </row>
    <row r="5" spans="1:8" ht="47.25" customHeight="1" x14ac:dyDescent="0.2">
      <c r="A5" s="5" t="s">
        <v>78</v>
      </c>
      <c r="B5" s="4" t="str">
        <f>IF('Club Profile'!B5="","",'Club Profile'!B5)</f>
        <v/>
      </c>
      <c r="D5" s="97"/>
    </row>
    <row r="6" spans="1:8" x14ac:dyDescent="0.2">
      <c r="A6" s="3" t="s">
        <v>80</v>
      </c>
      <c r="B6" s="4" t="str">
        <f>IF('Club Profile'!B6="","",'Club Profile'!B6)</f>
        <v/>
      </c>
    </row>
    <row r="7" spans="1:8" x14ac:dyDescent="0.2">
      <c r="A7" s="3" t="s">
        <v>82</v>
      </c>
      <c r="B7" s="4" t="str">
        <f>IF('Club Profile'!B7="","",'Club Profile'!B7)</f>
        <v/>
      </c>
    </row>
    <row r="8" spans="1:8" x14ac:dyDescent="0.2">
      <c r="A8" s="3" t="s">
        <v>84</v>
      </c>
      <c r="B8" s="92" t="str">
        <f>IF('Club Profile'!B8="","",'Club Profile'!B8)</f>
        <v/>
      </c>
    </row>
    <row r="10" spans="1:8" ht="298.5" customHeight="1" x14ac:dyDescent="0.2">
      <c r="A10" s="147" t="s">
        <v>239</v>
      </c>
      <c r="B10" s="148"/>
      <c r="C10" s="148"/>
      <c r="D10" s="148"/>
      <c r="E10" s="148"/>
      <c r="G10" s="14"/>
    </row>
    <row r="12" spans="1:8" s="78" customFormat="1" ht="28.5" customHeight="1" x14ac:dyDescent="0.3">
      <c r="A12" s="128" t="s">
        <v>248</v>
      </c>
      <c r="B12" s="129"/>
      <c r="C12" s="79"/>
      <c r="D12" s="128" t="s">
        <v>249</v>
      </c>
      <c r="E12" s="129"/>
      <c r="F12" s="79"/>
      <c r="G12" s="128" t="s">
        <v>250</v>
      </c>
      <c r="H12" s="129"/>
    </row>
    <row r="13" spans="1:8" ht="15.75" x14ac:dyDescent="0.25">
      <c r="A13" s="23" t="s">
        <v>184</v>
      </c>
      <c r="B13" s="55" t="s">
        <v>238</v>
      </c>
      <c r="D13" s="23" t="s">
        <v>184</v>
      </c>
      <c r="E13" s="55" t="s">
        <v>238</v>
      </c>
      <c r="G13" s="23" t="s">
        <v>184</v>
      </c>
      <c r="H13" s="55" t="s">
        <v>238</v>
      </c>
    </row>
    <row r="14" spans="1:8" x14ac:dyDescent="0.2">
      <c r="A14" s="3" t="s">
        <v>90</v>
      </c>
      <c r="B14" s="4" t="str">
        <f>IF('Club Profile'!B15="","",'Club Profile'!B15)</f>
        <v/>
      </c>
      <c r="D14" s="3" t="s">
        <v>90</v>
      </c>
      <c r="E14" s="4" t="str">
        <f>IF('Club Profile'!E15="","",'Club Profile'!E15)</f>
        <v/>
      </c>
      <c r="G14" s="3" t="s">
        <v>90</v>
      </c>
      <c r="H14" s="4" t="str">
        <f>IF('Club Profile'!H15="","",'Club Profile'!H15)</f>
        <v/>
      </c>
    </row>
    <row r="15" spans="1:8" x14ac:dyDescent="0.2">
      <c r="A15" s="10" t="s">
        <v>92</v>
      </c>
      <c r="B15" s="4" t="str">
        <f>IF('Club Profile'!B16="","",'Club Profile'!B16)</f>
        <v/>
      </c>
      <c r="D15" s="10" t="s">
        <v>92</v>
      </c>
      <c r="E15" s="4" t="str">
        <f>IF('Club Profile'!E16="","",'Club Profile'!E16)</f>
        <v/>
      </c>
      <c r="G15" s="10" t="s">
        <v>92</v>
      </c>
      <c r="H15" s="4" t="str">
        <f>IF('Club Profile'!H16="","",'Club Profile'!H16)</f>
        <v/>
      </c>
    </row>
    <row r="16" spans="1:8" x14ac:dyDescent="0.2">
      <c r="A16" s="3" t="s">
        <v>186</v>
      </c>
      <c r="B16" s="4" t="str">
        <f>IF('Club Profile'!B17="","",'Club Profile'!B17)</f>
        <v/>
      </c>
      <c r="D16" s="3" t="s">
        <v>186</v>
      </c>
      <c r="E16" s="4" t="str">
        <f>IF('Club Profile'!E17="","",'Club Profile'!E17)</f>
        <v/>
      </c>
      <c r="G16" s="3" t="s">
        <v>186</v>
      </c>
      <c r="H16" s="4" t="str">
        <f>IF('Club Profile'!H17="","",'Club Profile'!H17)</f>
        <v/>
      </c>
    </row>
    <row r="17" spans="1:8" x14ac:dyDescent="0.2">
      <c r="A17" s="3" t="s">
        <v>187</v>
      </c>
      <c r="B17" s="21" t="str">
        <f>IF('Club Profile'!B18="","",'Club Profile'!B18)</f>
        <v/>
      </c>
      <c r="D17" s="3" t="s">
        <v>187</v>
      </c>
      <c r="E17" s="21" t="str">
        <f>IF('Club Profile'!E18="","",'Club Profile'!E18)</f>
        <v/>
      </c>
      <c r="G17" s="3" t="s">
        <v>187</v>
      </c>
      <c r="H17" s="21" t="str">
        <f>IF('Club Profile'!H18="","",'Club Profile'!H18)</f>
        <v/>
      </c>
    </row>
    <row r="18" spans="1:8" ht="15.75" x14ac:dyDescent="0.25">
      <c r="A18" s="26" t="s">
        <v>188</v>
      </c>
      <c r="B18" s="58" t="s">
        <v>238</v>
      </c>
      <c r="D18" s="26" t="s">
        <v>188</v>
      </c>
      <c r="E18" s="58" t="s">
        <v>238</v>
      </c>
      <c r="G18" s="26" t="s">
        <v>188</v>
      </c>
      <c r="H18" s="58" t="s">
        <v>238</v>
      </c>
    </row>
    <row r="19" spans="1:8" x14ac:dyDescent="0.2">
      <c r="A19" s="3" t="s">
        <v>124</v>
      </c>
      <c r="B19" s="4" t="str">
        <f>IF('Club Profile'!B33="","",'Club Profile'!B33)</f>
        <v/>
      </c>
      <c r="D19" s="3" t="s">
        <v>124</v>
      </c>
      <c r="E19" s="4" t="str">
        <f>IF('Club Profile'!E33="","",'Club Profile'!E33)</f>
        <v/>
      </c>
      <c r="G19" s="3" t="s">
        <v>124</v>
      </c>
      <c r="H19" s="4" t="str">
        <f>IF('Club Profile'!H33="","",'Club Profile'!H33)</f>
        <v/>
      </c>
    </row>
    <row r="20" spans="1:8" x14ac:dyDescent="0.2">
      <c r="A20" s="3" t="s">
        <v>134</v>
      </c>
      <c r="B20" s="4" t="str">
        <f>IF('Club Profile'!B38="","",'Club Profile'!B38)</f>
        <v/>
      </c>
      <c r="D20" s="3" t="s">
        <v>134</v>
      </c>
      <c r="E20" s="4" t="str">
        <f>IF('Club Profile'!E38="","",'Club Profile'!E38)</f>
        <v/>
      </c>
      <c r="G20" s="3" t="s">
        <v>134</v>
      </c>
      <c r="H20" s="4" t="str">
        <f>IF('Club Profile'!H38="","",'Club Profile'!H38)</f>
        <v/>
      </c>
    </row>
    <row r="21" spans="1:8" x14ac:dyDescent="0.2">
      <c r="A21" s="3" t="s">
        <v>190</v>
      </c>
      <c r="B21" s="73"/>
      <c r="D21" s="3" t="s">
        <v>190</v>
      </c>
      <c r="E21" s="73"/>
      <c r="G21" s="3" t="s">
        <v>190</v>
      </c>
      <c r="H21" s="73"/>
    </row>
    <row r="22" spans="1:8" ht="15.75" x14ac:dyDescent="0.25">
      <c r="A22" s="25" t="s">
        <v>192</v>
      </c>
      <c r="B22" s="59" t="s">
        <v>238</v>
      </c>
      <c r="D22" s="25" t="s">
        <v>192</v>
      </c>
      <c r="E22" s="59" t="s">
        <v>238</v>
      </c>
      <c r="G22" s="25" t="s">
        <v>192</v>
      </c>
      <c r="H22" s="59" t="s">
        <v>238</v>
      </c>
    </row>
    <row r="23" spans="1:8" x14ac:dyDescent="0.2">
      <c r="A23" s="10" t="s">
        <v>251</v>
      </c>
      <c r="B23" s="16" t="str">
        <f>IF('Club Profile'!B57="","",'Club Profile'!B57)</f>
        <v/>
      </c>
      <c r="D23" s="10" t="s">
        <v>160</v>
      </c>
      <c r="E23" s="16" t="str">
        <f>IF('Club Profile'!E57="","",'Club Profile'!E57)</f>
        <v/>
      </c>
      <c r="G23" s="10" t="s">
        <v>160</v>
      </c>
      <c r="H23" s="16" t="str">
        <f>IF('Club Profile'!H57="","",'Club Profile'!H57)</f>
        <v/>
      </c>
    </row>
    <row r="24" spans="1:8" x14ac:dyDescent="0.2">
      <c r="A24" s="3" t="s">
        <v>194</v>
      </c>
      <c r="B24" s="73"/>
      <c r="D24" s="3" t="s">
        <v>194</v>
      </c>
      <c r="E24" s="73"/>
      <c r="G24" s="3" t="s">
        <v>194</v>
      </c>
      <c r="H24" s="73"/>
    </row>
    <row r="25" spans="1:8" ht="30" customHeight="1" x14ac:dyDescent="0.2">
      <c r="A25" s="45" t="s">
        <v>196</v>
      </c>
      <c r="B25" s="73"/>
      <c r="D25" s="45" t="s">
        <v>196</v>
      </c>
      <c r="E25" s="73"/>
      <c r="G25" s="45" t="s">
        <v>196</v>
      </c>
      <c r="H25" s="73"/>
    </row>
    <row r="26" spans="1:8" ht="30" customHeight="1" x14ac:dyDescent="0.2">
      <c r="A26" s="51" t="s">
        <v>198</v>
      </c>
      <c r="B26" s="73"/>
      <c r="D26" s="51" t="s">
        <v>198</v>
      </c>
      <c r="E26" s="73"/>
      <c r="G26" s="51" t="s">
        <v>198</v>
      </c>
      <c r="H26" s="73"/>
    </row>
    <row r="27" spans="1:8" ht="30" customHeight="1" x14ac:dyDescent="0.2">
      <c r="A27" s="17" t="s">
        <v>200</v>
      </c>
      <c r="B27" s="73"/>
      <c r="D27" s="17" t="s">
        <v>200</v>
      </c>
      <c r="E27" s="73"/>
      <c r="G27" s="17" t="s">
        <v>200</v>
      </c>
      <c r="H27" s="73"/>
    </row>
    <row r="28" spans="1:8" ht="35.25" customHeight="1" x14ac:dyDescent="0.2">
      <c r="A28" s="3" t="s">
        <v>202</v>
      </c>
      <c r="B28" s="21">
        <f>IFERROR((B25+B26+B27)/B21,0)</f>
        <v>0</v>
      </c>
      <c r="D28" s="3" t="s">
        <v>202</v>
      </c>
      <c r="E28" s="21">
        <f>IFERROR((E25+E26+E27)/E21,0)</f>
        <v>0</v>
      </c>
      <c r="G28" s="3" t="s">
        <v>202</v>
      </c>
      <c r="H28" s="21">
        <f>IFERROR((H25+H26+H27)/H21,0)</f>
        <v>0</v>
      </c>
    </row>
    <row r="29" spans="1:8" ht="35.25" customHeight="1" x14ac:dyDescent="0.2">
      <c r="A29" s="153" t="str">
        <f>IF(
AND(B21&lt;&gt;"",B23&lt;&gt;"",B28&gt;B23),
"⚠ Average Gateway Card+ attendance per session is "&amp;ROUND(B28,1)&amp;". This exceeds the maximum capacity per session of "&amp;B23&amp;". Please review your Group, 1:1 and 2:1 space estimates.",
""
)</f>
        <v/>
      </c>
      <c r="B29" s="154"/>
      <c r="D29" s="153" t="str">
        <f>IF(
AND(E21&lt;&gt;"",E23&lt;&gt;"",E28&gt;E23),
"⚠ Average Gateway Card+ attendance per session is "&amp;ROUND(E28,1)&amp;". This exceeds the maximum capacity per session of "&amp;E23&amp;". Please review your Group, 1:1 and 2:1 space estimates.",
""
)</f>
        <v/>
      </c>
      <c r="E29" s="154"/>
      <c r="G29" s="153" t="str">
        <f>IF(
AND(H21&lt;&gt;"",H23&lt;&gt;"",H28&gt;H23),
"⚠ Average Gateway Card+ attendance per session is "&amp;ROUND(H28,1)&amp;". This exceeds the maximum capacity per session of "&amp;H23&amp;". Please review your Group, 1:1 and 2:1 space estimates.",
""
)</f>
        <v/>
      </c>
      <c r="H29" s="154"/>
    </row>
    <row r="30" spans="1:8" ht="45" customHeight="1" x14ac:dyDescent="0.2">
      <c r="A30" s="151" t="s">
        <v>252</v>
      </c>
      <c r="B30" s="152"/>
      <c r="D30" s="151" t="s">
        <v>252</v>
      </c>
      <c r="E30" s="152"/>
      <c r="G30" s="151" t="s">
        <v>252</v>
      </c>
      <c r="H30" s="152"/>
    </row>
    <row r="31" spans="1:8" ht="30" customHeight="1" x14ac:dyDescent="0.2">
      <c r="A31" s="17" t="s">
        <v>204</v>
      </c>
      <c r="B31" s="16">
        <f>B25+B26+B27</f>
        <v>0</v>
      </c>
      <c r="D31" s="17" t="s">
        <v>204</v>
      </c>
      <c r="E31" s="16">
        <f>E25+E26+E27</f>
        <v>0</v>
      </c>
      <c r="G31" s="17" t="s">
        <v>204</v>
      </c>
      <c r="H31" s="16">
        <f>H25+H26+H27</f>
        <v>0</v>
      </c>
    </row>
    <row r="32" spans="1:8" ht="30" customHeight="1" x14ac:dyDescent="0.2">
      <c r="A32" s="45" t="s">
        <v>205</v>
      </c>
      <c r="B32" s="96"/>
      <c r="D32" s="17" t="s">
        <v>205</v>
      </c>
      <c r="E32" s="73"/>
      <c r="G32" s="17" t="s">
        <v>205</v>
      </c>
      <c r="H32" s="73"/>
    </row>
    <row r="33" spans="1:8" ht="30" customHeight="1" x14ac:dyDescent="0.2">
      <c r="A33" s="17" t="s">
        <v>253</v>
      </c>
      <c r="B33" s="4">
        <f>IFERROR(B31/B32,0)</f>
        <v>0</v>
      </c>
      <c r="D33" s="17" t="s">
        <v>253</v>
      </c>
      <c r="E33" s="4">
        <f>IFERROR(E31/E32,0)</f>
        <v>0</v>
      </c>
      <c r="G33" s="17" t="s">
        <v>253</v>
      </c>
      <c r="H33" s="4">
        <f>IFERROR(H31/H32,0)</f>
        <v>0</v>
      </c>
    </row>
    <row r="34" spans="1:8" ht="15.75" x14ac:dyDescent="0.25">
      <c r="A34" s="95" t="s">
        <v>207</v>
      </c>
      <c r="B34" s="74" t="s">
        <v>238</v>
      </c>
      <c r="D34" s="25" t="s">
        <v>207</v>
      </c>
      <c r="E34" s="74" t="s">
        <v>238</v>
      </c>
      <c r="G34" s="25" t="s">
        <v>207</v>
      </c>
      <c r="H34" s="74" t="s">
        <v>238</v>
      </c>
    </row>
    <row r="35" spans="1:8" x14ac:dyDescent="0.2">
      <c r="A35" s="3" t="s">
        <v>208</v>
      </c>
      <c r="B35" s="69"/>
      <c r="D35" s="3" t="s">
        <v>208</v>
      </c>
      <c r="E35" s="69"/>
      <c r="G35" s="3" t="s">
        <v>208</v>
      </c>
      <c r="H35" s="69"/>
    </row>
    <row r="36" spans="1:8" x14ac:dyDescent="0.2">
      <c r="A36" s="3" t="s">
        <v>210</v>
      </c>
      <c r="B36" s="61">
        <f>IFERROR(B35/B20,0)</f>
        <v>0</v>
      </c>
      <c r="D36" s="3" t="s">
        <v>210</v>
      </c>
      <c r="E36" s="61">
        <f>IFERROR(E35/E20,0)</f>
        <v>0</v>
      </c>
      <c r="G36" s="3" t="s">
        <v>210</v>
      </c>
      <c r="H36" s="61">
        <f>IFERROR(H35/H20,0)</f>
        <v>0</v>
      </c>
    </row>
    <row r="37" spans="1:8" x14ac:dyDescent="0.2">
      <c r="A37" s="3" t="s">
        <v>211</v>
      </c>
      <c r="B37" s="69"/>
      <c r="D37" s="3" t="s">
        <v>211</v>
      </c>
      <c r="E37" s="69"/>
      <c r="G37" s="3" t="s">
        <v>211</v>
      </c>
      <c r="H37" s="69"/>
    </row>
    <row r="38" spans="1:8" x14ac:dyDescent="0.2">
      <c r="A38" s="3" t="s">
        <v>213</v>
      </c>
      <c r="B38" s="61">
        <f>IFERROR(B37/B20,0)</f>
        <v>0</v>
      </c>
      <c r="D38" s="3" t="s">
        <v>213</v>
      </c>
      <c r="E38" s="61">
        <f>IFERROR(E37/E20,0)</f>
        <v>0</v>
      </c>
      <c r="G38" s="3" t="s">
        <v>213</v>
      </c>
      <c r="H38" s="61">
        <f>IFERROR(H37/H20,0)</f>
        <v>0</v>
      </c>
    </row>
    <row r="39" spans="1:8" x14ac:dyDescent="0.2">
      <c r="A39" s="3" t="s">
        <v>214</v>
      </c>
      <c r="B39" s="69"/>
      <c r="D39" s="3" t="s">
        <v>214</v>
      </c>
      <c r="E39" s="69"/>
      <c r="G39" s="3" t="s">
        <v>214</v>
      </c>
      <c r="H39" s="69"/>
    </row>
    <row r="40" spans="1:8" x14ac:dyDescent="0.2">
      <c r="A40" s="3" t="s">
        <v>216</v>
      </c>
      <c r="B40" s="61">
        <f>IFERROR(B39/B20,0)</f>
        <v>0</v>
      </c>
      <c r="D40" s="3" t="s">
        <v>216</v>
      </c>
      <c r="E40" s="61">
        <f>IFERROR(E39/E20,0)</f>
        <v>0</v>
      </c>
      <c r="G40" s="3" t="s">
        <v>216</v>
      </c>
      <c r="H40" s="61">
        <f>IFERROR(H39/H20,0)</f>
        <v>0</v>
      </c>
    </row>
    <row r="41" spans="1:8" ht="189.75" customHeight="1" x14ac:dyDescent="0.2">
      <c r="A41" s="155" t="s">
        <v>293</v>
      </c>
      <c r="B41" s="156"/>
      <c r="D41" s="155" t="s">
        <v>293</v>
      </c>
      <c r="E41" s="156"/>
      <c r="G41" s="155" t="s">
        <v>293</v>
      </c>
      <c r="H41" s="156"/>
    </row>
    <row r="42" spans="1:8" ht="15.75" x14ac:dyDescent="0.25">
      <c r="A42" s="23" t="s">
        <v>290</v>
      </c>
      <c r="B42" s="55" t="s">
        <v>238</v>
      </c>
      <c r="D42" s="23" t="s">
        <v>290</v>
      </c>
      <c r="E42" s="55" t="s">
        <v>238</v>
      </c>
      <c r="G42" s="23" t="s">
        <v>290</v>
      </c>
      <c r="H42" s="55" t="s">
        <v>238</v>
      </c>
    </row>
    <row r="43" spans="1:8" x14ac:dyDescent="0.2">
      <c r="A43" s="3" t="s">
        <v>294</v>
      </c>
      <c r="B43" s="62" t="str">
        <f>IF('Club Profile'!B65="","",'Club Profile'!B65)</f>
        <v/>
      </c>
      <c r="D43" s="3" t="s">
        <v>294</v>
      </c>
      <c r="E43" s="62" t="str">
        <f>IF('Club Profile'!E65="","",'Club Profile'!E65)</f>
        <v/>
      </c>
      <c r="G43" s="3" t="s">
        <v>294</v>
      </c>
      <c r="H43" s="62" t="str">
        <f>IF('Club Profile'!H65="","",'Club Profile'!H65)</f>
        <v/>
      </c>
    </row>
    <row r="44" spans="1:8" x14ac:dyDescent="0.2">
      <c r="A44" s="3" t="s">
        <v>175</v>
      </c>
      <c r="B44" s="62" t="str">
        <f>IF('Club Profile'!B66="","",'Club Profile'!B66)</f>
        <v/>
      </c>
      <c r="D44" s="3" t="s">
        <v>175</v>
      </c>
      <c r="E44" s="62" t="str">
        <f>IF('Club Profile'!E66="","",'Club Profile'!E66)</f>
        <v/>
      </c>
      <c r="G44" s="3" t="s">
        <v>175</v>
      </c>
      <c r="H44" s="62" t="str">
        <f>IF('Club Profile'!H66="","",'Club Profile'!H66)</f>
        <v/>
      </c>
    </row>
    <row r="45" spans="1:8" ht="30" customHeight="1" x14ac:dyDescent="0.2">
      <c r="A45" s="17" t="s">
        <v>218</v>
      </c>
      <c r="B45" s="73"/>
      <c r="D45" s="17" t="s">
        <v>218</v>
      </c>
      <c r="E45" s="73"/>
      <c r="G45" s="17" t="s">
        <v>218</v>
      </c>
      <c r="H45" s="73"/>
    </row>
    <row r="46" spans="1:8" ht="15.75" x14ac:dyDescent="0.25">
      <c r="A46" s="15" t="s">
        <v>220</v>
      </c>
      <c r="B46" s="60" t="s">
        <v>238</v>
      </c>
      <c r="D46" s="15" t="s">
        <v>220</v>
      </c>
      <c r="E46" s="60" t="s">
        <v>238</v>
      </c>
      <c r="G46" s="15" t="s">
        <v>220</v>
      </c>
      <c r="H46" s="60" t="s">
        <v>238</v>
      </c>
    </row>
    <row r="47" spans="1:8" x14ac:dyDescent="0.2">
      <c r="A47" s="3" t="s">
        <v>221</v>
      </c>
      <c r="B47" s="62">
        <f>B25*B35</f>
        <v>0</v>
      </c>
      <c r="D47" s="3" t="s">
        <v>221</v>
      </c>
      <c r="E47" s="62">
        <f>E25*E35</f>
        <v>0</v>
      </c>
      <c r="G47" s="3" t="s">
        <v>221</v>
      </c>
      <c r="H47" s="62">
        <f>H25*H35</f>
        <v>0</v>
      </c>
    </row>
    <row r="48" spans="1:8" x14ac:dyDescent="0.2">
      <c r="A48" s="3" t="s">
        <v>222</v>
      </c>
      <c r="B48" s="62">
        <f>B26*B37</f>
        <v>0</v>
      </c>
      <c r="D48" s="3" t="s">
        <v>222</v>
      </c>
      <c r="E48" s="62">
        <f>E26*E37</f>
        <v>0</v>
      </c>
      <c r="G48" s="3" t="s">
        <v>222</v>
      </c>
      <c r="H48" s="62">
        <f>H26*H37</f>
        <v>0</v>
      </c>
    </row>
    <row r="49" spans="1:8" x14ac:dyDescent="0.2">
      <c r="A49" s="3" t="s">
        <v>223</v>
      </c>
      <c r="B49" s="62">
        <f>B27*B39</f>
        <v>0</v>
      </c>
      <c r="D49" s="3" t="s">
        <v>223</v>
      </c>
      <c r="E49" s="62">
        <f>E27*E39</f>
        <v>0</v>
      </c>
      <c r="G49" s="3" t="s">
        <v>223</v>
      </c>
      <c r="H49" s="62">
        <f>H27*H39</f>
        <v>0</v>
      </c>
    </row>
    <row r="50" spans="1:8" x14ac:dyDescent="0.2">
      <c r="A50" s="17" t="s">
        <v>224</v>
      </c>
      <c r="B50" s="62">
        <f>IFERROR(ABS((B47+B48+B49)-(B43*B31)),0)</f>
        <v>0</v>
      </c>
      <c r="D50" s="17" t="s">
        <v>224</v>
      </c>
      <c r="E50" s="62">
        <f>IFERROR(ABS((E47+E48+E49)-(E43*E31)),0)</f>
        <v>0</v>
      </c>
      <c r="G50" s="17" t="s">
        <v>224</v>
      </c>
      <c r="H50" s="62">
        <f>IFERROR(ABS((H47+H48+H49)-(H43*H31)),0)</f>
        <v>0</v>
      </c>
    </row>
    <row r="51" spans="1:8" x14ac:dyDescent="0.2">
      <c r="A51" s="3" t="s">
        <v>225</v>
      </c>
      <c r="B51" s="62">
        <f>IFERROR((B43-B44)*B45,0)</f>
        <v>0</v>
      </c>
      <c r="D51" s="3" t="s">
        <v>225</v>
      </c>
      <c r="E51" s="62">
        <f>IFERROR((E43-E44)*E45,0)</f>
        <v>0</v>
      </c>
      <c r="G51" s="3" t="s">
        <v>225</v>
      </c>
      <c r="H51" s="62">
        <f>IFERROR((H43-H44)*H45,0)</f>
        <v>0</v>
      </c>
    </row>
    <row r="52" spans="1:8" ht="15.75" x14ac:dyDescent="0.25">
      <c r="A52" s="18" t="s">
        <v>226</v>
      </c>
      <c r="B52" s="63">
        <f>B50+B51</f>
        <v>0</v>
      </c>
      <c r="D52" s="18" t="s">
        <v>226</v>
      </c>
      <c r="E52" s="63">
        <f>E50+E51</f>
        <v>0</v>
      </c>
      <c r="G52" s="18" t="s">
        <v>226</v>
      </c>
      <c r="H52" s="63">
        <f>H50+H51</f>
        <v>0</v>
      </c>
    </row>
    <row r="53" spans="1:8" ht="15.75" x14ac:dyDescent="0.25">
      <c r="A53" s="18" t="s">
        <v>254</v>
      </c>
      <c r="B53" s="63">
        <f>IFERROR(B52/B31,0)</f>
        <v>0</v>
      </c>
      <c r="D53" s="18" t="s">
        <v>228</v>
      </c>
      <c r="E53" s="63">
        <f>IFERROR(E52/E31,0)</f>
        <v>0</v>
      </c>
      <c r="G53" s="18" t="s">
        <v>228</v>
      </c>
      <c r="H53" s="63">
        <f>IFERROR(H52/H31,0)</f>
        <v>0</v>
      </c>
    </row>
    <row r="54" spans="1:8" ht="15.75" x14ac:dyDescent="0.25">
      <c r="A54" s="19" t="s">
        <v>255</v>
      </c>
      <c r="B54" s="63">
        <f>IFERROR(B53/B20,0)</f>
        <v>0</v>
      </c>
      <c r="D54" s="19" t="s">
        <v>229</v>
      </c>
      <c r="E54" s="63">
        <f>IFERROR(E53/E20,0)</f>
        <v>0</v>
      </c>
      <c r="G54" s="19" t="s">
        <v>229</v>
      </c>
      <c r="H54" s="63">
        <f>IFERROR(H53/H20,0)</f>
        <v>0</v>
      </c>
    </row>
    <row r="57" spans="1:8" s="78" customFormat="1" ht="28.5" customHeight="1" x14ac:dyDescent="0.3">
      <c r="A57" s="128" t="s">
        <v>256</v>
      </c>
      <c r="B57" s="129"/>
      <c r="C57" s="79"/>
      <c r="D57" s="128" t="s">
        <v>257</v>
      </c>
      <c r="E57" s="129"/>
      <c r="F57" s="79"/>
      <c r="G57" s="128" t="s">
        <v>258</v>
      </c>
      <c r="H57" s="129"/>
    </row>
    <row r="58" spans="1:8" ht="15.75" x14ac:dyDescent="0.25">
      <c r="A58" s="23" t="s">
        <v>184</v>
      </c>
      <c r="B58" s="55" t="s">
        <v>238</v>
      </c>
      <c r="D58" s="23" t="s">
        <v>184</v>
      </c>
      <c r="E58" s="55" t="s">
        <v>238</v>
      </c>
      <c r="G58" s="23" t="s">
        <v>184</v>
      </c>
      <c r="H58" s="55" t="s">
        <v>238</v>
      </c>
    </row>
    <row r="59" spans="1:8" x14ac:dyDescent="0.2">
      <c r="A59" s="3" t="s">
        <v>90</v>
      </c>
      <c r="B59" s="4" t="str">
        <f>IF('Club Profile'!B74="","",'Club Profile'!B74)</f>
        <v/>
      </c>
      <c r="D59" s="3" t="s">
        <v>90</v>
      </c>
      <c r="E59" s="4" t="str">
        <f>IF('Club Profile'!E74="","",'Club Profile'!E74)</f>
        <v/>
      </c>
      <c r="G59" s="3" t="s">
        <v>90</v>
      </c>
      <c r="H59" s="4" t="str">
        <f>IF('Club Profile'!H74="","",'Club Profile'!H74)</f>
        <v/>
      </c>
    </row>
    <row r="60" spans="1:8" x14ac:dyDescent="0.2">
      <c r="A60" s="10" t="s">
        <v>92</v>
      </c>
      <c r="B60" s="4" t="str">
        <f>IF('Club Profile'!B75="","",'Club Profile'!B75)</f>
        <v/>
      </c>
      <c r="D60" s="10" t="s">
        <v>92</v>
      </c>
      <c r="E60" s="4" t="str">
        <f>IF('Club Profile'!E75="","",'Club Profile'!E75)</f>
        <v/>
      </c>
      <c r="G60" s="10" t="s">
        <v>92</v>
      </c>
      <c r="H60" s="4" t="str">
        <f>IF('Club Profile'!H75="","",'Club Profile'!H75)</f>
        <v/>
      </c>
    </row>
    <row r="61" spans="1:8" x14ac:dyDescent="0.2">
      <c r="A61" s="3" t="s">
        <v>186</v>
      </c>
      <c r="B61" s="4" t="str">
        <f>IF('Club Profile'!B76="","",'Club Profile'!B76)</f>
        <v/>
      </c>
      <c r="D61" s="3" t="s">
        <v>186</v>
      </c>
      <c r="E61" s="4" t="str">
        <f>IF('Club Profile'!E76="","",'Club Profile'!E76)</f>
        <v/>
      </c>
      <c r="G61" s="3" t="s">
        <v>186</v>
      </c>
      <c r="H61" s="4" t="str">
        <f>IF('Club Profile'!H76="","",'Club Profile'!H76)</f>
        <v/>
      </c>
    </row>
    <row r="62" spans="1:8" x14ac:dyDescent="0.2">
      <c r="A62" s="3" t="s">
        <v>187</v>
      </c>
      <c r="B62" s="21" t="str">
        <f>IF('Club Profile'!B77="","",'Club Profile'!B77)</f>
        <v/>
      </c>
      <c r="D62" s="3" t="s">
        <v>187</v>
      </c>
      <c r="E62" s="21" t="str">
        <f>IF('Club Profile'!E77="","",'Club Profile'!E77)</f>
        <v/>
      </c>
      <c r="G62" s="3" t="s">
        <v>187</v>
      </c>
      <c r="H62" s="21" t="str">
        <f>IF('Club Profile'!H77="","",'Club Profile'!H77)</f>
        <v/>
      </c>
    </row>
    <row r="63" spans="1:8" ht="15.75" x14ac:dyDescent="0.25">
      <c r="A63" s="26" t="s">
        <v>188</v>
      </c>
      <c r="B63" s="58" t="s">
        <v>238</v>
      </c>
      <c r="D63" s="26" t="s">
        <v>188</v>
      </c>
      <c r="E63" s="58" t="s">
        <v>238</v>
      </c>
      <c r="G63" s="26" t="s">
        <v>188</v>
      </c>
      <c r="H63" s="58" t="s">
        <v>238</v>
      </c>
    </row>
    <row r="64" spans="1:8" x14ac:dyDescent="0.2">
      <c r="A64" s="3" t="s">
        <v>124</v>
      </c>
      <c r="B64" s="4" t="str">
        <f>IF('Club Profile'!B92="","",'Club Profile'!B92)</f>
        <v/>
      </c>
      <c r="D64" s="3" t="s">
        <v>124</v>
      </c>
      <c r="E64" s="4" t="str">
        <f>IF('Club Profile'!E92="","",'Club Profile'!E92)</f>
        <v/>
      </c>
      <c r="G64" s="3" t="s">
        <v>124</v>
      </c>
      <c r="H64" s="4" t="str">
        <f>IF('Club Profile'!H92="","",'Club Profile'!H92)</f>
        <v/>
      </c>
    </row>
    <row r="65" spans="1:8" x14ac:dyDescent="0.2">
      <c r="A65" s="3" t="s">
        <v>134</v>
      </c>
      <c r="B65" s="4" t="str">
        <f>IF('Club Profile'!B97="","",'Club Profile'!B97)</f>
        <v/>
      </c>
      <c r="D65" s="3" t="s">
        <v>134</v>
      </c>
      <c r="E65" s="4" t="str">
        <f>IF('Club Profile'!E97="","",'Club Profile'!E97)</f>
        <v/>
      </c>
      <c r="G65" s="3" t="s">
        <v>134</v>
      </c>
      <c r="H65" s="4" t="str">
        <f>IF('Club Profile'!H97="","",'Club Profile'!H97)</f>
        <v/>
      </c>
    </row>
    <row r="66" spans="1:8" x14ac:dyDescent="0.2">
      <c r="A66" s="3" t="s">
        <v>190</v>
      </c>
      <c r="B66" s="73"/>
      <c r="D66" s="3" t="s">
        <v>190</v>
      </c>
      <c r="E66" s="73"/>
      <c r="G66" s="3" t="s">
        <v>190</v>
      </c>
      <c r="H66" s="73"/>
    </row>
    <row r="67" spans="1:8" ht="15.75" x14ac:dyDescent="0.25">
      <c r="A67" s="25" t="s">
        <v>192</v>
      </c>
      <c r="B67" s="59" t="s">
        <v>238</v>
      </c>
      <c r="D67" s="25" t="s">
        <v>192</v>
      </c>
      <c r="E67" s="59" t="s">
        <v>238</v>
      </c>
      <c r="G67" s="25" t="s">
        <v>192</v>
      </c>
      <c r="H67" s="59" t="s">
        <v>238</v>
      </c>
    </row>
    <row r="68" spans="1:8" x14ac:dyDescent="0.2">
      <c r="A68" s="10" t="s">
        <v>160</v>
      </c>
      <c r="B68" s="16" t="str">
        <f>IF('Club Profile'!B116="","",'Club Profile'!B116)</f>
        <v/>
      </c>
      <c r="D68" s="10" t="s">
        <v>160</v>
      </c>
      <c r="E68" s="16" t="str">
        <f>IF('Club Profile'!E116="","",'Club Profile'!E116)</f>
        <v/>
      </c>
      <c r="G68" s="10" t="s">
        <v>160</v>
      </c>
      <c r="H68" s="16" t="str">
        <f>IF('Club Profile'!H116="","",'Club Profile'!H116)</f>
        <v/>
      </c>
    </row>
    <row r="69" spans="1:8" x14ac:dyDescent="0.2">
      <c r="A69" s="3" t="s">
        <v>194</v>
      </c>
      <c r="B69" s="73"/>
      <c r="D69" s="3" t="s">
        <v>194</v>
      </c>
      <c r="E69" s="73"/>
      <c r="G69" s="3" t="s">
        <v>194</v>
      </c>
      <c r="H69" s="73"/>
    </row>
    <row r="70" spans="1:8" ht="30" x14ac:dyDescent="0.2">
      <c r="A70" s="45" t="s">
        <v>196</v>
      </c>
      <c r="B70" s="73"/>
      <c r="D70" s="45" t="s">
        <v>196</v>
      </c>
      <c r="E70" s="73"/>
      <c r="G70" s="45" t="s">
        <v>196</v>
      </c>
      <c r="H70" s="73"/>
    </row>
    <row r="71" spans="1:8" ht="30" x14ac:dyDescent="0.2">
      <c r="A71" s="51" t="s">
        <v>198</v>
      </c>
      <c r="B71" s="73"/>
      <c r="D71" s="51" t="s">
        <v>198</v>
      </c>
      <c r="E71" s="73"/>
      <c r="G71" s="51" t="s">
        <v>198</v>
      </c>
      <c r="H71" s="73"/>
    </row>
    <row r="72" spans="1:8" ht="30" x14ac:dyDescent="0.2">
      <c r="A72" s="17" t="s">
        <v>200</v>
      </c>
      <c r="B72" s="73"/>
      <c r="D72" s="17" t="s">
        <v>200</v>
      </c>
      <c r="E72" s="73"/>
      <c r="G72" s="17" t="s">
        <v>200</v>
      </c>
      <c r="H72" s="73"/>
    </row>
    <row r="73" spans="1:8" ht="26.25" customHeight="1" x14ac:dyDescent="0.2">
      <c r="A73" s="3" t="s">
        <v>202</v>
      </c>
      <c r="B73" s="21">
        <f>IFERROR((B70+B71+B72)/B66,0)</f>
        <v>0</v>
      </c>
      <c r="D73" s="3" t="s">
        <v>202</v>
      </c>
      <c r="E73" s="21">
        <f>IFERROR((E70+E71+E72)/E66,0)</f>
        <v>0</v>
      </c>
      <c r="G73" s="3" t="s">
        <v>202</v>
      </c>
      <c r="H73" s="21">
        <f>IFERROR((H70+H71+H72)/H66,0)</f>
        <v>0</v>
      </c>
    </row>
    <row r="74" spans="1:8" ht="42.6" customHeight="1" x14ac:dyDescent="0.2">
      <c r="A74" s="153" t="str">
        <f>IF(
AND(B66&lt;&gt;"",B68&lt;&gt;"",B73&gt;B68),
"⚠ Average Gateway Card+ attendance per session is "&amp;ROUND(B73,1)&amp;". This exceeds the maximum capacity per session of "&amp;B68&amp;". Please review your Group, 1:1 and 2:1 space estimates.",
""
)</f>
        <v/>
      </c>
      <c r="B74" s="154"/>
      <c r="D74" s="153" t="str">
        <f>IF(
AND(E66&lt;&gt;"",E68&lt;&gt;"",E73&gt;E68),
"⚠ Average Gateway Card+ attendance per session is "&amp;ROUND(E73,1)&amp;". This exceeds the maximum capacity per session of "&amp;E68&amp;". Please review your Group, 1:1 and 2:1 space estimates.",
""
)</f>
        <v/>
      </c>
      <c r="E74" s="154"/>
      <c r="G74" s="153" t="str">
        <f>IF(
AND(H66&lt;&gt;"",H68&lt;&gt;"",H73&gt;H68),
"⚠ Average Gateway Card+ attendance per session is "&amp;ROUND(H73,1)&amp;". This exceeds the maximum capacity per session of "&amp;H68&amp;". Please review your Group, 1:1 and 2:1 space estimates.",
""
)</f>
        <v/>
      </c>
      <c r="H74" s="154"/>
    </row>
    <row r="75" spans="1:8" ht="45" customHeight="1" x14ac:dyDescent="0.2">
      <c r="A75" s="151" t="s">
        <v>252</v>
      </c>
      <c r="B75" s="152"/>
      <c r="D75" s="151" t="s">
        <v>252</v>
      </c>
      <c r="E75" s="152"/>
      <c r="G75" s="151" t="s">
        <v>252</v>
      </c>
      <c r="H75" s="152"/>
    </row>
    <row r="76" spans="1:8" ht="30" x14ac:dyDescent="0.2">
      <c r="A76" s="17" t="s">
        <v>204</v>
      </c>
      <c r="B76" s="16">
        <f>B70+B71+B72</f>
        <v>0</v>
      </c>
      <c r="D76" s="17" t="s">
        <v>204</v>
      </c>
      <c r="E76" s="16">
        <f>E70+E71+E72</f>
        <v>0</v>
      </c>
      <c r="G76" s="17" t="s">
        <v>204</v>
      </c>
      <c r="H76" s="16">
        <f>H70+H71+H72</f>
        <v>0</v>
      </c>
    </row>
    <row r="77" spans="1:8" ht="30" x14ac:dyDescent="0.2">
      <c r="A77" s="17" t="s">
        <v>205</v>
      </c>
      <c r="B77" s="73"/>
      <c r="D77" s="17" t="s">
        <v>205</v>
      </c>
      <c r="E77" s="73"/>
      <c r="G77" s="17" t="s">
        <v>205</v>
      </c>
      <c r="H77" s="73"/>
    </row>
    <row r="78" spans="1:8" ht="33.75" customHeight="1" x14ac:dyDescent="0.2">
      <c r="A78" s="17" t="s">
        <v>253</v>
      </c>
      <c r="B78" s="4">
        <f>IFERROR(B76/B77,0)</f>
        <v>0</v>
      </c>
      <c r="D78" s="17" t="s">
        <v>253</v>
      </c>
      <c r="E78" s="4">
        <f>IFERROR(E76/E77,0)</f>
        <v>0</v>
      </c>
      <c r="G78" s="17" t="s">
        <v>253</v>
      </c>
      <c r="H78" s="4">
        <f>IFERROR(H76/H77,0)</f>
        <v>0</v>
      </c>
    </row>
    <row r="79" spans="1:8" ht="15.75" x14ac:dyDescent="0.25">
      <c r="A79" s="25" t="s">
        <v>207</v>
      </c>
      <c r="B79" s="74" t="s">
        <v>238</v>
      </c>
      <c r="D79" s="25" t="s">
        <v>207</v>
      </c>
      <c r="E79" s="74" t="s">
        <v>238</v>
      </c>
      <c r="G79" s="25" t="s">
        <v>207</v>
      </c>
      <c r="H79" s="74" t="s">
        <v>238</v>
      </c>
    </row>
    <row r="80" spans="1:8" x14ac:dyDescent="0.2">
      <c r="A80" s="3" t="s">
        <v>208</v>
      </c>
      <c r="B80" s="69"/>
      <c r="D80" s="3" t="s">
        <v>208</v>
      </c>
      <c r="E80" s="69"/>
      <c r="G80" s="3" t="s">
        <v>208</v>
      </c>
      <c r="H80" s="69"/>
    </row>
    <row r="81" spans="1:8" x14ac:dyDescent="0.2">
      <c r="A81" s="3" t="s">
        <v>210</v>
      </c>
      <c r="B81" s="61">
        <f>IFERROR(B80/B65,0)</f>
        <v>0</v>
      </c>
      <c r="D81" s="3" t="s">
        <v>210</v>
      </c>
      <c r="E81" s="61">
        <f>IFERROR(E80/E65,0)</f>
        <v>0</v>
      </c>
      <c r="G81" s="3" t="s">
        <v>210</v>
      </c>
      <c r="H81" s="61">
        <f>IFERROR(H80/H65,0)</f>
        <v>0</v>
      </c>
    </row>
    <row r="82" spans="1:8" x14ac:dyDescent="0.2">
      <c r="A82" s="3" t="s">
        <v>211</v>
      </c>
      <c r="B82" s="69"/>
      <c r="D82" s="3" t="s">
        <v>211</v>
      </c>
      <c r="E82" s="69"/>
      <c r="G82" s="3" t="s">
        <v>211</v>
      </c>
      <c r="H82" s="69"/>
    </row>
    <row r="83" spans="1:8" x14ac:dyDescent="0.2">
      <c r="A83" s="3" t="s">
        <v>213</v>
      </c>
      <c r="B83" s="61">
        <f>IFERROR(B82/B65,0)</f>
        <v>0</v>
      </c>
      <c r="D83" s="3" t="s">
        <v>213</v>
      </c>
      <c r="E83" s="61">
        <f>IFERROR(E82/E65,0)</f>
        <v>0</v>
      </c>
      <c r="G83" s="3" t="s">
        <v>213</v>
      </c>
      <c r="H83" s="61">
        <f>IFERROR(H82/H65,0)</f>
        <v>0</v>
      </c>
    </row>
    <row r="84" spans="1:8" x14ac:dyDescent="0.2">
      <c r="A84" s="3" t="s">
        <v>214</v>
      </c>
      <c r="B84" s="69"/>
      <c r="D84" s="3" t="s">
        <v>214</v>
      </c>
      <c r="E84" s="69"/>
      <c r="G84" s="3" t="s">
        <v>214</v>
      </c>
      <c r="H84" s="69"/>
    </row>
    <row r="85" spans="1:8" x14ac:dyDescent="0.2">
      <c r="A85" s="3" t="s">
        <v>216</v>
      </c>
      <c r="B85" s="61">
        <f>IFERROR(B84/B65,0)</f>
        <v>0</v>
      </c>
      <c r="D85" s="3" t="s">
        <v>216</v>
      </c>
      <c r="E85" s="61">
        <f>IFERROR(E84/E65,0)</f>
        <v>0</v>
      </c>
      <c r="G85" s="3" t="s">
        <v>216</v>
      </c>
      <c r="H85" s="61">
        <f>IFERROR(H84/H65,0)</f>
        <v>0</v>
      </c>
    </row>
    <row r="86" spans="1:8" ht="189.75" customHeight="1" x14ac:dyDescent="0.2">
      <c r="A86" s="155" t="s">
        <v>293</v>
      </c>
      <c r="B86" s="156"/>
      <c r="D86" s="155" t="s">
        <v>293</v>
      </c>
      <c r="E86" s="156"/>
      <c r="G86" s="155" t="s">
        <v>293</v>
      </c>
      <c r="H86" s="156"/>
    </row>
    <row r="87" spans="1:8" ht="15.75" x14ac:dyDescent="0.25">
      <c r="A87" s="23" t="s">
        <v>290</v>
      </c>
      <c r="B87" s="55" t="s">
        <v>238</v>
      </c>
      <c r="D87" s="23" t="s">
        <v>290</v>
      </c>
      <c r="E87" s="55" t="s">
        <v>238</v>
      </c>
      <c r="G87" s="23" t="s">
        <v>290</v>
      </c>
      <c r="H87" s="55" t="s">
        <v>238</v>
      </c>
    </row>
    <row r="88" spans="1:8" x14ac:dyDescent="0.2">
      <c r="A88" s="3" t="s">
        <v>294</v>
      </c>
      <c r="B88" s="62" t="str">
        <f>IF('Club Profile'!B124="","",'Club Profile'!B124)</f>
        <v/>
      </c>
      <c r="D88" s="3" t="s">
        <v>294</v>
      </c>
      <c r="E88" s="62" t="str">
        <f>IF('Club Profile'!E124="","",'Club Profile'!E124)</f>
        <v/>
      </c>
      <c r="G88" s="3" t="s">
        <v>294</v>
      </c>
      <c r="H88" s="62" t="str">
        <f>IF('Club Profile'!H124="","",'Club Profile'!H124)</f>
        <v/>
      </c>
    </row>
    <row r="89" spans="1:8" x14ac:dyDescent="0.2">
      <c r="A89" s="3" t="s">
        <v>175</v>
      </c>
      <c r="B89" s="62" t="str">
        <f>IF('Club Profile'!B125="","",'Club Profile'!B125)</f>
        <v/>
      </c>
      <c r="D89" s="3" t="s">
        <v>175</v>
      </c>
      <c r="E89" s="62" t="str">
        <f>IF('Club Profile'!E125="","",'Club Profile'!E125)</f>
        <v/>
      </c>
      <c r="G89" s="3" t="s">
        <v>175</v>
      </c>
      <c r="H89" s="62" t="str">
        <f>IF('Club Profile'!H125="","",'Club Profile'!H125)</f>
        <v/>
      </c>
    </row>
    <row r="90" spans="1:8" ht="30" x14ac:dyDescent="0.2">
      <c r="A90" s="17" t="s">
        <v>218</v>
      </c>
      <c r="B90" s="73"/>
      <c r="D90" s="17" t="s">
        <v>218</v>
      </c>
      <c r="E90" s="73"/>
      <c r="G90" s="17" t="s">
        <v>218</v>
      </c>
      <c r="H90" s="73"/>
    </row>
    <row r="91" spans="1:8" ht="15.75" x14ac:dyDescent="0.25">
      <c r="A91" s="15" t="s">
        <v>220</v>
      </c>
      <c r="B91" s="60" t="s">
        <v>238</v>
      </c>
      <c r="D91" s="15" t="s">
        <v>220</v>
      </c>
      <c r="E91" s="60" t="s">
        <v>238</v>
      </c>
      <c r="G91" s="15" t="s">
        <v>220</v>
      </c>
      <c r="H91" s="60" t="s">
        <v>238</v>
      </c>
    </row>
    <row r="92" spans="1:8" x14ac:dyDescent="0.2">
      <c r="A92" s="3" t="s">
        <v>221</v>
      </c>
      <c r="B92" s="62">
        <f>B70*B80</f>
        <v>0</v>
      </c>
      <c r="D92" s="3" t="s">
        <v>221</v>
      </c>
      <c r="E92" s="62">
        <f>E70*E80</f>
        <v>0</v>
      </c>
      <c r="G92" s="3" t="s">
        <v>221</v>
      </c>
      <c r="H92" s="62">
        <f>H70*H80</f>
        <v>0</v>
      </c>
    </row>
    <row r="93" spans="1:8" x14ac:dyDescent="0.2">
      <c r="A93" s="3" t="s">
        <v>222</v>
      </c>
      <c r="B93" s="62">
        <f>B71*B82</f>
        <v>0</v>
      </c>
      <c r="D93" s="3" t="s">
        <v>222</v>
      </c>
      <c r="E93" s="62">
        <f>E71*E82</f>
        <v>0</v>
      </c>
      <c r="G93" s="3" t="s">
        <v>222</v>
      </c>
      <c r="H93" s="62">
        <f>H71*H82</f>
        <v>0</v>
      </c>
    </row>
    <row r="94" spans="1:8" x14ac:dyDescent="0.2">
      <c r="A94" s="3" t="s">
        <v>223</v>
      </c>
      <c r="B94" s="62">
        <f>B72*B84</f>
        <v>0</v>
      </c>
      <c r="D94" s="3" t="s">
        <v>223</v>
      </c>
      <c r="E94" s="62">
        <f>E72*E84</f>
        <v>0</v>
      </c>
      <c r="G94" s="3" t="s">
        <v>223</v>
      </c>
      <c r="H94" s="62">
        <f>H72*H84</f>
        <v>0</v>
      </c>
    </row>
    <row r="95" spans="1:8" x14ac:dyDescent="0.2">
      <c r="A95" s="17" t="s">
        <v>224</v>
      </c>
      <c r="B95" s="62">
        <f>IFERROR(ABS((B92+B93+B94)-(B88*B76)),0)</f>
        <v>0</v>
      </c>
      <c r="D95" s="17" t="s">
        <v>224</v>
      </c>
      <c r="E95" s="62">
        <f>IFERROR(ABS((E92+E93+E94)-(E88*E76)),0)</f>
        <v>0</v>
      </c>
      <c r="G95" s="17" t="s">
        <v>224</v>
      </c>
      <c r="H95" s="62">
        <f>IFERROR(ABS((H92+H93+H94)-(H88*H76)),0)</f>
        <v>0</v>
      </c>
    </row>
    <row r="96" spans="1:8" x14ac:dyDescent="0.2">
      <c r="A96" s="3" t="s">
        <v>225</v>
      </c>
      <c r="B96" s="62">
        <f>IFERROR((B88-B89)*B90,0)</f>
        <v>0</v>
      </c>
      <c r="D96" s="3" t="s">
        <v>225</v>
      </c>
      <c r="E96" s="62">
        <f>IFERROR((E88-E89)*E90,0)</f>
        <v>0</v>
      </c>
      <c r="G96" s="3" t="s">
        <v>225</v>
      </c>
      <c r="H96" s="62">
        <f>IFERROR((H88-H89)*H90,0)</f>
        <v>0</v>
      </c>
    </row>
    <row r="97" spans="1:8" ht="15.75" x14ac:dyDescent="0.25">
      <c r="A97" s="18" t="s">
        <v>226</v>
      </c>
      <c r="B97" s="63">
        <f>B95+B96</f>
        <v>0</v>
      </c>
      <c r="D97" s="18" t="s">
        <v>226</v>
      </c>
      <c r="E97" s="63">
        <f>E95+E96</f>
        <v>0</v>
      </c>
      <c r="G97" s="18" t="s">
        <v>226</v>
      </c>
      <c r="H97" s="63">
        <f>H95+H96</f>
        <v>0</v>
      </c>
    </row>
    <row r="98" spans="1:8" ht="15.75" x14ac:dyDescent="0.25">
      <c r="A98" s="18" t="s">
        <v>228</v>
      </c>
      <c r="B98" s="63">
        <f>IFERROR(B97/B76,0)</f>
        <v>0</v>
      </c>
      <c r="D98" s="18" t="s">
        <v>228</v>
      </c>
      <c r="E98" s="63">
        <f>IFERROR(E97/E76,0)</f>
        <v>0</v>
      </c>
      <c r="G98" s="18" t="s">
        <v>228</v>
      </c>
      <c r="H98" s="63">
        <f>IFERROR(H97/H76,0)</f>
        <v>0</v>
      </c>
    </row>
    <row r="99" spans="1:8" ht="15.75" x14ac:dyDescent="0.25">
      <c r="A99" s="19" t="s">
        <v>229</v>
      </c>
      <c r="B99" s="63">
        <f>IFERROR(B98/B65,0)</f>
        <v>0</v>
      </c>
      <c r="D99" s="19" t="s">
        <v>229</v>
      </c>
      <c r="E99" s="63">
        <f>IFERROR(E98/E65,0)</f>
        <v>0</v>
      </c>
      <c r="G99" s="19" t="s">
        <v>229</v>
      </c>
      <c r="H99" s="63">
        <f>IFERROR(H98/H65,0)</f>
        <v>0</v>
      </c>
    </row>
  </sheetData>
  <sheetProtection sheet="1" objects="1" scenarios="1"/>
  <protectedRanges>
    <protectedRange sqref="B21" name="Range1"/>
    <protectedRange sqref="B21" name="Range2"/>
  </protectedRanges>
  <mergeCells count="26">
    <mergeCell ref="A74:B74"/>
    <mergeCell ref="D74:E74"/>
    <mergeCell ref="G74:H74"/>
    <mergeCell ref="A86:B86"/>
    <mergeCell ref="D86:E86"/>
    <mergeCell ref="G86:H86"/>
    <mergeCell ref="A75:B75"/>
    <mergeCell ref="D75:E75"/>
    <mergeCell ref="G75:H75"/>
    <mergeCell ref="A41:B41"/>
    <mergeCell ref="D41:E41"/>
    <mergeCell ref="G41:H41"/>
    <mergeCell ref="A57:B57"/>
    <mergeCell ref="D57:E57"/>
    <mergeCell ref="G57:H57"/>
    <mergeCell ref="A1:C1"/>
    <mergeCell ref="A30:B30"/>
    <mergeCell ref="D30:E30"/>
    <mergeCell ref="G30:H30"/>
    <mergeCell ref="A10:E10"/>
    <mergeCell ref="A12:B12"/>
    <mergeCell ref="D12:E12"/>
    <mergeCell ref="G12:H12"/>
    <mergeCell ref="A29:B29"/>
    <mergeCell ref="D29:E29"/>
    <mergeCell ref="G29:H29"/>
  </mergeCells>
  <conditionalFormatting sqref="A29:B29">
    <cfRule type="expression" dxfId="79" priority="49">
      <formula>LEN($A$29)&gt;0</formula>
    </cfRule>
  </conditionalFormatting>
  <conditionalFormatting sqref="A74:B74">
    <cfRule type="expression" dxfId="78" priority="37">
      <formula>LEN($A$74)&gt;0</formula>
    </cfRule>
  </conditionalFormatting>
  <conditionalFormatting sqref="B4:B8 B14:B17 B24:B28 B31:B33 B35:B40 B43:B45 B47:B51">
    <cfRule type="expression" dxfId="77" priority="344">
      <formula>B4=""</formula>
    </cfRule>
  </conditionalFormatting>
  <conditionalFormatting sqref="B19:B21 E19:E21 H19:H21 B64:B66 E64:E66 H64:H66">
    <cfRule type="expression" dxfId="76" priority="348">
      <formula>B19=""</formula>
    </cfRule>
    <cfRule type="expression" dxfId="75" priority="347">
      <formula>B19&lt;&gt;""</formula>
    </cfRule>
  </conditionalFormatting>
  <conditionalFormatting sqref="B23">
    <cfRule type="expression" dxfId="74" priority="25">
      <formula>B23&lt;&gt;""</formula>
    </cfRule>
    <cfRule type="expression" dxfId="73" priority="26">
      <formula>B23=""</formula>
    </cfRule>
  </conditionalFormatting>
  <conditionalFormatting sqref="B24:B28 B4:B8 B14:B17 B31:B33 B35:B40 B43:B45 B47:B51">
    <cfRule type="expression" dxfId="72" priority="343">
      <formula>B4&lt;&gt;""</formula>
    </cfRule>
  </conditionalFormatting>
  <conditionalFormatting sqref="B28">
    <cfRule type="expression" dxfId="71" priority="51">
      <formula>B28&gt;$B$23</formula>
    </cfRule>
  </conditionalFormatting>
  <conditionalFormatting sqref="B59:B62">
    <cfRule type="expression" dxfId="70" priority="300">
      <formula>B59=""</formula>
    </cfRule>
    <cfRule type="expression" dxfId="69" priority="299">
      <formula>B59&lt;&gt;""</formula>
    </cfRule>
  </conditionalFormatting>
  <conditionalFormatting sqref="B68:B73">
    <cfRule type="expression" dxfId="68" priority="39">
      <formula>B68&lt;&gt;""</formula>
    </cfRule>
    <cfRule type="expression" dxfId="67" priority="40">
      <formula>B68=""</formula>
    </cfRule>
  </conditionalFormatting>
  <conditionalFormatting sqref="B73">
    <cfRule type="expression" dxfId="66" priority="38">
      <formula>B73&gt;$B$23</formula>
    </cfRule>
  </conditionalFormatting>
  <conditionalFormatting sqref="B76:B78">
    <cfRule type="expression" dxfId="65" priority="13">
      <formula>B76&lt;&gt;""</formula>
    </cfRule>
    <cfRule type="expression" dxfId="64" priority="14">
      <formula>B76=""</formula>
    </cfRule>
  </conditionalFormatting>
  <conditionalFormatting sqref="B80:B85">
    <cfRule type="expression" dxfId="63" priority="234">
      <formula>B80=""</formula>
    </cfRule>
    <cfRule type="expression" dxfId="62" priority="233">
      <formula>B80&lt;&gt;""</formula>
    </cfRule>
  </conditionalFormatting>
  <conditionalFormatting sqref="B88:B90">
    <cfRule type="expression" dxfId="61" priority="112">
      <formula>B88=""</formula>
    </cfRule>
    <cfRule type="expression" dxfId="60" priority="111">
      <formula>B88&lt;&gt;""</formula>
    </cfRule>
  </conditionalFormatting>
  <conditionalFormatting sqref="B92:B96">
    <cfRule type="expression" dxfId="59" priority="154">
      <formula>B92=""</formula>
    </cfRule>
    <cfRule type="expression" dxfId="58" priority="153">
      <formula>B92&lt;&gt;""</formula>
    </cfRule>
  </conditionalFormatting>
  <conditionalFormatting sqref="D29:E29">
    <cfRule type="expression" dxfId="57" priority="45">
      <formula>LEN($D$29)&gt;0</formula>
    </cfRule>
  </conditionalFormatting>
  <conditionalFormatting sqref="D74:E74">
    <cfRule type="expression" dxfId="56" priority="33">
      <formula>LEN($D$74)&gt;0</formula>
    </cfRule>
  </conditionalFormatting>
  <conditionalFormatting sqref="E14:E17">
    <cfRule type="expression" dxfId="55" priority="290">
      <formula>E14=""</formula>
    </cfRule>
    <cfRule type="expression" dxfId="54" priority="289">
      <formula>E14&lt;&gt;""</formula>
    </cfRule>
  </conditionalFormatting>
  <conditionalFormatting sqref="E23:E28">
    <cfRule type="expression" dxfId="53" priority="47">
      <formula>E23&lt;&gt;""</formula>
    </cfRule>
    <cfRule type="expression" dxfId="52" priority="48">
      <formula>E23=""</formula>
    </cfRule>
  </conditionalFormatting>
  <conditionalFormatting sqref="E28">
    <cfRule type="expression" dxfId="51" priority="46">
      <formula>E28&gt;$B$23</formula>
    </cfRule>
  </conditionalFormatting>
  <conditionalFormatting sqref="E31:E33">
    <cfRule type="expression" dxfId="50" priority="22">
      <formula>E31=""</formula>
    </cfRule>
    <cfRule type="expression" dxfId="49" priority="21">
      <formula>E31&lt;&gt;""</formula>
    </cfRule>
  </conditionalFormatting>
  <conditionalFormatting sqref="E35:E40">
    <cfRule type="expression" dxfId="48" priority="7">
      <formula>E35&lt;&gt;""</formula>
    </cfRule>
    <cfRule type="expression" dxfId="47" priority="8">
      <formula>E35=""</formula>
    </cfRule>
  </conditionalFormatting>
  <conditionalFormatting sqref="E43:E45">
    <cfRule type="expression" dxfId="46" priority="127">
      <formula>E43&lt;&gt;""</formula>
    </cfRule>
    <cfRule type="expression" dxfId="45" priority="128">
      <formula>E43=""</formula>
    </cfRule>
  </conditionalFormatting>
  <conditionalFormatting sqref="E47:E51">
    <cfRule type="expression" dxfId="44" priority="162">
      <formula>E47=""</formula>
    </cfRule>
    <cfRule type="expression" dxfId="43" priority="161">
      <formula>E47&lt;&gt;""</formula>
    </cfRule>
  </conditionalFormatting>
  <conditionalFormatting sqref="E59:E62">
    <cfRule type="expression" dxfId="42" priority="293">
      <formula>E59&lt;&gt;""</formula>
    </cfRule>
    <cfRule type="expression" dxfId="41" priority="294">
      <formula>E59=""</formula>
    </cfRule>
  </conditionalFormatting>
  <conditionalFormatting sqref="E68:E73">
    <cfRule type="expression" dxfId="40" priority="35">
      <formula>E68&lt;&gt;""</formula>
    </cfRule>
    <cfRule type="expression" dxfId="39" priority="36">
      <formula>E68=""</formula>
    </cfRule>
  </conditionalFormatting>
  <conditionalFormatting sqref="E73">
    <cfRule type="expression" dxfId="38" priority="34">
      <formula>E73&gt;$B$23</formula>
    </cfRule>
  </conditionalFormatting>
  <conditionalFormatting sqref="E76:E78">
    <cfRule type="expression" dxfId="37" priority="15">
      <formula>E76&lt;&gt;""</formula>
    </cfRule>
    <cfRule type="expression" dxfId="36" priority="16">
      <formula>E76=""</formula>
    </cfRule>
  </conditionalFormatting>
  <conditionalFormatting sqref="E80:E85">
    <cfRule type="expression" dxfId="35" priority="11">
      <formula>E80&lt;&gt;""</formula>
    </cfRule>
    <cfRule type="expression" dxfId="34" priority="12">
      <formula>E80=""</formula>
    </cfRule>
  </conditionalFormatting>
  <conditionalFormatting sqref="E88:E90">
    <cfRule type="expression" dxfId="33" priority="114">
      <formula>E88=""</formula>
    </cfRule>
    <cfRule type="expression" dxfId="32" priority="113">
      <formula>E88&lt;&gt;""</formula>
    </cfRule>
  </conditionalFormatting>
  <conditionalFormatting sqref="E92:E96">
    <cfRule type="expression" dxfId="31" priority="155">
      <formula>E92&lt;&gt;""</formula>
    </cfRule>
    <cfRule type="expression" dxfId="30" priority="156">
      <formula>E92=""</formula>
    </cfRule>
  </conditionalFormatting>
  <conditionalFormatting sqref="G29:H29">
    <cfRule type="expression" dxfId="29" priority="41">
      <formula>LEN($G$29)&gt;0</formula>
    </cfRule>
  </conditionalFormatting>
  <conditionalFormatting sqref="G74:H74">
    <cfRule type="expression" dxfId="28" priority="29">
      <formula>LEN($G$74)&gt;0</formula>
    </cfRule>
  </conditionalFormatting>
  <conditionalFormatting sqref="H14:H17">
    <cfRule type="expression" dxfId="27" priority="287">
      <formula>H14&lt;&gt;""</formula>
    </cfRule>
    <cfRule type="expression" dxfId="26" priority="288">
      <formula>H14=""</formula>
    </cfRule>
  </conditionalFormatting>
  <conditionalFormatting sqref="H23:H28">
    <cfRule type="expression" dxfId="25" priority="44">
      <formula>H23=""</formula>
    </cfRule>
    <cfRule type="expression" dxfId="24" priority="43">
      <formula>H23&lt;&gt;""</formula>
    </cfRule>
  </conditionalFormatting>
  <conditionalFormatting sqref="H28">
    <cfRule type="expression" dxfId="23" priority="42">
      <formula>H28&gt;$B$23</formula>
    </cfRule>
  </conditionalFormatting>
  <conditionalFormatting sqref="H31:H33">
    <cfRule type="expression" dxfId="22" priority="19">
      <formula>H31&lt;&gt;""</formula>
    </cfRule>
    <cfRule type="expression" dxfId="21" priority="20">
      <formula>H31=""</formula>
    </cfRule>
  </conditionalFormatting>
  <conditionalFormatting sqref="H35:H40">
    <cfRule type="expression" dxfId="20" priority="6">
      <formula>H35=""</formula>
    </cfRule>
    <cfRule type="expression" dxfId="19" priority="5">
      <formula>H35&lt;&gt;""</formula>
    </cfRule>
  </conditionalFormatting>
  <conditionalFormatting sqref="H43:H45">
    <cfRule type="expression" dxfId="18" priority="126">
      <formula>H43=""</formula>
    </cfRule>
    <cfRule type="expression" dxfId="17" priority="125">
      <formula>H43&lt;&gt;""</formula>
    </cfRule>
  </conditionalFormatting>
  <conditionalFormatting sqref="H47:H51">
    <cfRule type="expression" dxfId="16" priority="159">
      <formula>H47&lt;&gt;""</formula>
    </cfRule>
    <cfRule type="expression" dxfId="15" priority="160">
      <formula>H47=""</formula>
    </cfRule>
  </conditionalFormatting>
  <conditionalFormatting sqref="H59:H62">
    <cfRule type="expression" dxfId="14" priority="292">
      <formula>H59=""</formula>
    </cfRule>
    <cfRule type="expression" dxfId="13" priority="291">
      <formula>H59&lt;&gt;""</formula>
    </cfRule>
  </conditionalFormatting>
  <conditionalFormatting sqref="H68:H73">
    <cfRule type="expression" dxfId="12" priority="32">
      <formula>H68=""</formula>
    </cfRule>
    <cfRule type="expression" dxfId="11" priority="31">
      <formula>H68&lt;&gt;""</formula>
    </cfRule>
  </conditionalFormatting>
  <conditionalFormatting sqref="H73">
    <cfRule type="expression" dxfId="10" priority="30">
      <formula>H73&gt;$B$23</formula>
    </cfRule>
  </conditionalFormatting>
  <conditionalFormatting sqref="H76:H78">
    <cfRule type="expression" dxfId="9" priority="17">
      <formula>H76&lt;&gt;""</formula>
    </cfRule>
    <cfRule type="expression" dxfId="8" priority="18">
      <formula>H76=""</formula>
    </cfRule>
  </conditionalFormatting>
  <conditionalFormatting sqref="H80:H85">
    <cfRule type="expression" dxfId="7" priority="9">
      <formula>H80&lt;&gt;""</formula>
    </cfRule>
    <cfRule type="expression" dxfId="6" priority="10">
      <formula>H80=""</formula>
    </cfRule>
  </conditionalFormatting>
  <conditionalFormatting sqref="H88:H90">
    <cfRule type="expression" dxfId="5" priority="120">
      <formula>H88=""</formula>
    </cfRule>
    <cfRule type="expression" dxfId="4" priority="119">
      <formula>H88&lt;&gt;""</formula>
    </cfRule>
  </conditionalFormatting>
  <conditionalFormatting sqref="H92:H96">
    <cfRule type="expression" dxfId="3" priority="157">
      <formula>H92&lt;&gt;""</formula>
    </cfRule>
    <cfRule type="expression" dxfId="2" priority="158">
      <formula>H92=""</formula>
    </cfRule>
  </conditionalFormatting>
  <dataValidations count="17">
    <dataValidation type="whole" operator="greaterThanOrEqual" allowBlank="1" showInputMessage="1" showErrorMessage="1" error="Please enter a numeric value only." sqref="B21 E66 E21 H21 B66 H66" xr:uid="{36CB231F-C267-4899-935A-3E2BF22DF542}">
      <formula1>1</formula1>
    </dataValidation>
    <dataValidation type="decimal" operator="greaterThanOrEqual" allowBlank="1" showInputMessage="1" showErrorMessage="1" error="Please enter a numeric value only." sqref="B32 B77 E32 H32" xr:uid="{323288BF-5079-4CE0-979C-29DB6D2D162A}">
      <formula1>1</formula1>
    </dataValidation>
    <dataValidation type="decimal" operator="greaterThanOrEqual" allowBlank="1" showInputMessage="1" showErrorMessage="1" errorTitle="Invalid Entry" error="Please enter a numeric value only." sqref="B35 B37 B39 B84 E84 B80 B82 E80 H84 H80 H82 E82 E35 E37 E39 H35 H37 H39" xr:uid="{4E0A0267-6CFF-4C07-8837-836CFF07578E}">
      <formula1>0</formula1>
    </dataValidation>
    <dataValidation allowBlank="1" showInputMessage="1" showErrorMessage="1" sqref="B43:B44 E43:E44 H43:H44 B88:B89 E88:E89 H88:H89 H77:H78 H33 E77:E78 B33 E33 B78" xr:uid="{1DA7F461-D421-48A1-9597-52AB59735C55}"/>
    <dataValidation type="decimal" operator="greaterThanOrEqual" allowBlank="1" showInputMessage="1" showErrorMessage="1" error="Please enter a numeric value only." sqref="E70:E72 E25:E27 B25:B27 B70:B72 H25:H27 H70:H72" xr:uid="{8DD1F240-F37B-4D34-B9E1-AB50CED0ADF1}">
      <formula1>0</formula1>
    </dataValidation>
    <dataValidation type="decimal" allowBlank="1" showInputMessage="1" showErrorMessage="1" errorTitle="Invalid Entry" error="Please enter a numeric value only. Text is not permitted in this field." sqref="B45" xr:uid="{52DA545D-BA27-4FB0-ACD0-5A73C5239771}">
      <formula1>0</formula1>
      <formula2>$B$31</formula2>
    </dataValidation>
    <dataValidation type="decimal" allowBlank="1" showInputMessage="1" showErrorMessage="1" errorTitle="Invalid Entry" error="Please enter a numeric value only. Text is not permitted in this field." sqref="E45" xr:uid="{54A478A0-403C-4BFE-B128-7E21D6C8540D}">
      <formula1>0</formula1>
      <formula2>$E$31</formula2>
    </dataValidation>
    <dataValidation type="decimal" allowBlank="1" showInputMessage="1" showErrorMessage="1" errorTitle="Invalid Entry" error="Please enter a numeric value only. Text is not permitted in this field." sqref="H45" xr:uid="{9E4D367A-5B74-4B23-8553-47A1E7AA4114}">
      <formula1>0</formula1>
      <formula2>$H$31</formula2>
    </dataValidation>
    <dataValidation type="decimal" allowBlank="1" showInputMessage="1" showErrorMessage="1" errorTitle="Invalid Entry" error="Please enter a numeric value only. Text is not permitted in this field." sqref="H90" xr:uid="{603F6290-ECA8-4D4B-BBAB-6EE301ABC50B}">
      <formula1>0</formula1>
      <formula2>$H$76</formula2>
    </dataValidation>
    <dataValidation type="decimal" allowBlank="1" showInputMessage="1" showErrorMessage="1" errorTitle="Invalid Entry" error="Please enter a numeric value only. Text is not permitted in this field." sqref="E90" xr:uid="{0700280B-6818-4870-A5C9-2153B1600142}">
      <formula1>0</formula1>
      <formula2>$E$76</formula2>
    </dataValidation>
    <dataValidation type="decimal" allowBlank="1" showInputMessage="1" showErrorMessage="1" errorTitle="Invalid Entry" error="Please enter a numeric value only. Text is not permitted in this field." sqref="B90" xr:uid="{9DED600E-BEF6-4C8C-83C3-3EDC5FF85621}">
      <formula1>0</formula1>
      <formula2>$B$76</formula2>
    </dataValidation>
    <dataValidation type="whole" operator="lessThanOrEqual" allowBlank="1" showInputMessage="1" showErrorMessage="1" errorTitle="Invalid Entry" error="The number of Average Attendance Per Session (All young people) cannot exceed the Maximum Capacity Per Session" sqref="B24" xr:uid="{93A9ADAF-546B-4899-ACD5-B8012642CD90}">
      <formula1>$B$23</formula1>
    </dataValidation>
    <dataValidation type="whole" operator="lessThanOrEqual" allowBlank="1" showInputMessage="1" showErrorMessage="1" errorTitle="Invalid Entry" error="The number of Average Attendance Per Session (All young people) cannot exceed the Maximum Capacity Per Session" sqref="E24" xr:uid="{AA4FF8A1-B1D4-4215-9E87-F3F5B08FD976}">
      <formula1>$E$23</formula1>
    </dataValidation>
    <dataValidation type="whole" operator="lessThanOrEqual" allowBlank="1" showInputMessage="1" showErrorMessage="1" errorTitle="Invalid Entry" error="The number of Average Attendance Per Session (All young people) cannot exceed the Maximum Capacity Per Session" sqref="H24" xr:uid="{21B5E40B-6BB0-45EC-8C74-4A0E93ADA90C}">
      <formula1>$H$23</formula1>
    </dataValidation>
    <dataValidation type="whole" operator="lessThanOrEqual" allowBlank="1" showInputMessage="1" showErrorMessage="1" errorTitle="Invalid Entry" error="The number of Average Attendance Per Session (All young people) cannot exceed the Maximum Capacity Per Session" sqref="H69" xr:uid="{B02AFDD8-0A10-4E0E-B9B2-6CEC88CBB325}">
      <formula1>$H$68</formula1>
    </dataValidation>
    <dataValidation type="whole" operator="lessThanOrEqual" allowBlank="1" showInputMessage="1" showErrorMessage="1" errorTitle="Invalid Entry" error="The number of Average Attendance Per Session (All young people) cannot exceed the Maximum Capacity Per Session" sqref="E69" xr:uid="{30FC398D-D227-4B93-807C-D268B23AA2E0}">
      <formula1>$E$68</formula1>
    </dataValidation>
    <dataValidation type="whole" operator="lessThanOrEqual" allowBlank="1" showInputMessage="1" showErrorMessage="1" errorTitle="Invalid Entry" error="The number of Average Attendance Per Session (All young people) cannot exceed the Maximum Capacity Per Session" sqref="B69" xr:uid="{316306FC-ED18-4F1A-8C40-C21EE9753169}">
      <formula1>$B$68</formula1>
    </dataValidation>
  </dataValidations>
  <hyperlinks>
    <hyperlink ref="B3" location="'Guidance'!A72" display="ⓘ Further Guidance" xr:uid="{5EF1DAAB-75ED-445C-8EBD-A48CAB23F99E}"/>
    <hyperlink ref="B13" location="'Guidance'!A80" display="ⓘ Further Guidance" xr:uid="{23980CB5-6FCC-4C89-94A9-4D71D6640BF6}"/>
    <hyperlink ref="B18" location="'Guidance'!A85" display="ⓘ Further Guidance" xr:uid="{0A62E6DB-D787-404E-8450-2414279218C4}"/>
    <hyperlink ref="B22" location="'Guidance'!A89" display="ⓘ Further Guidance" xr:uid="{1EC49E21-5F21-4979-8049-93CDB4F7BB67}"/>
    <hyperlink ref="B34" location="'Guidance'!A99" display="ⓘ Further Guidance" xr:uid="{CC19B840-CC80-411E-8FC8-EE72A309FCC2}"/>
    <hyperlink ref="B42" location="'Guidance'!A107" display="ⓘ Further Guidance" xr:uid="{5633A7C7-8EAF-4BDB-82BE-0B7314EF7643}"/>
    <hyperlink ref="B46" location="'Guidance'!A111" display="ⓘ Further Guidance" xr:uid="{21EB8C57-CFE6-43DD-82D2-A41A9A0B8B4F}"/>
    <hyperlink ref="H63" location="'Guidance'!A85" display="ⓘ Further Guidance" xr:uid="{E33D17A2-F827-4503-B8CA-669A72301456}"/>
    <hyperlink ref="E13" location="'Guidance'!A80" display="ⓘ Further Guidance" xr:uid="{6557F483-A49C-4DAE-8FC2-CA4DBCD2586F}"/>
    <hyperlink ref="H13" location="'Guidance'!A80" display="ⓘ Further Guidance" xr:uid="{74264428-F236-4FEE-8514-B51B9A5637E9}"/>
    <hyperlink ref="B58" location="'Guidance'!A80" display="ⓘ Further Guidance" xr:uid="{A08F7508-7330-49C8-89E2-BD394541C671}"/>
    <hyperlink ref="E58" location="'Guidance'!A80" display="ⓘ Further Guidance" xr:uid="{C71AC7F8-E7BE-4972-9FAF-0391713678AC}"/>
    <hyperlink ref="H58" location="'Guidance'!A80" display="ⓘ Further Guidance" xr:uid="{470BCAFA-3933-48D6-9FC5-3E030FF4552C}"/>
    <hyperlink ref="E18" location="'Guidance'!A85" display="ⓘ Further Guidance" xr:uid="{4E357AB7-5F8F-433E-BD88-2DE8218538AD}"/>
    <hyperlink ref="H18" location="'Guidance'!A85" display="ⓘ Further Guidance" xr:uid="{43CB3BD6-D49B-4C7F-8589-40D1843B895A}"/>
    <hyperlink ref="E63" location="'Guidance'!A85" display="ⓘ Further Guidance" xr:uid="{E058DC9C-1975-478B-B3AB-F2A1B33F55E0}"/>
    <hyperlink ref="B63" location="'Guidance'!A85" display="ⓘ Further Guidance" xr:uid="{5FF3A531-2BC9-4F68-855E-8E4D3394CDB2}"/>
    <hyperlink ref="E22" location="'Guidance'!A89" display="ⓘ Further Guidance" xr:uid="{32086229-C67B-4FD6-BB9B-4E674EEB02BB}"/>
    <hyperlink ref="H22" location="'Guidance'!A89" display="ⓘ Further Guidance" xr:uid="{95306199-539F-4943-8C6D-29F4F1BC24AD}"/>
    <hyperlink ref="B67" location="'Guidance'!A89" display="ⓘ Further Guidance" xr:uid="{C39BAA6D-A455-4305-BB3D-C3E106E1D2E5}"/>
    <hyperlink ref="E67" location="'Guidance'!A89" display="ⓘ Further Guidance" xr:uid="{1C72ED06-8961-4661-BF05-F753BD0734A1}"/>
    <hyperlink ref="H67" location="'Guidance'!A89" display="ⓘ Further Guidance" xr:uid="{43B793F2-DF65-4ABB-A8AA-78BFED8DAE18}"/>
    <hyperlink ref="E34" location="'Guidance'!A99" display="ⓘ Further Guidance" xr:uid="{30B5F32B-1C72-4924-BAB5-9C118279582C}"/>
    <hyperlink ref="H34" location="'Guidance'!A99" display="ⓘ Further Guidance" xr:uid="{444DBF91-D787-4DAE-B29F-E0D8B436CF99}"/>
    <hyperlink ref="H79" location="'Guidance'!A99" display="ⓘ Further Guidance" xr:uid="{BE3A9662-7095-4BCC-A308-0556AA94BE76}"/>
    <hyperlink ref="E79" location="'Guidance'!A99" display="ⓘ Further Guidance" xr:uid="{3DEBF454-12A4-4B6D-85C3-B7946398824A}"/>
    <hyperlink ref="B79" location="'Guidance'!A99" display="ⓘ Further Guidance" xr:uid="{24A7C4C7-066B-4C47-85F5-72E12D53A2CF}"/>
    <hyperlink ref="E42" location="'Guidance'!A107" display="ⓘ Further Guidance" xr:uid="{E9FEDA7E-FDEE-44C1-9BB4-2AAB0302A3C2}"/>
    <hyperlink ref="H42" location="'Guidance'!A107" display="ⓘ Further Guidance" xr:uid="{9A4091BA-682B-4BB4-B036-1F22B81B3FCC}"/>
    <hyperlink ref="H87" location="'Guidance'!A107" display="ⓘ Further Guidance" xr:uid="{48FB6272-C383-4305-A990-12955761DB37}"/>
    <hyperlink ref="E87" location="'Guidance'!A107" display="ⓘ Further Guidance" xr:uid="{DC9AEFE6-D1DF-4DBF-B592-BDFD5CCDA998}"/>
    <hyperlink ref="B87" location="'Guidance'!A107" display="ⓘ Further Guidance" xr:uid="{977C2D3E-AE55-4F4E-8FB6-500C897AFFB4}"/>
    <hyperlink ref="E46" location="'Guidance'!A111" display="ⓘ Further Guidance" xr:uid="{45BF027A-EF4C-4C24-A6F6-C73625CDE47E}"/>
    <hyperlink ref="H46" location="'Guidance'!A111" display="ⓘ Further Guidance" xr:uid="{41AD642F-4E05-4B16-8969-2D66FF8BB909}"/>
    <hyperlink ref="H91" location="'Guidance'!A111" display="ⓘ Further Guidance" xr:uid="{2105F47A-3431-4745-9811-4C885EBCC77D}"/>
    <hyperlink ref="E91" location="'Guidance'!A111" display="ⓘ Further Guidance" xr:uid="{AC47ED16-7BED-46E5-BEAF-CAAD926F021C}"/>
    <hyperlink ref="B91" location="'Guidance'!A111" display="ⓘ Further Guidance" xr:uid="{DA95B1E6-2DC1-496B-B268-0ACDC06454DC}"/>
  </hyperlinks>
  <pageMargins left="0.75" right="0.75" top="1" bottom="1" header="0.5" footer="0.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46696-0D8D-4E61-A287-682339646D47}">
  <sheetPr>
    <tabColor theme="4" tint="-0.249977111117893"/>
  </sheetPr>
  <dimension ref="A1:B71"/>
  <sheetViews>
    <sheetView tabSelected="1" topLeftCell="A51" zoomScale="90" zoomScaleNormal="90" workbookViewId="0">
      <selection activeCell="G61" sqref="G61"/>
    </sheetView>
  </sheetViews>
  <sheetFormatPr defaultColWidth="8.7109375" defaultRowHeight="15.75" x14ac:dyDescent="0.25"/>
  <cols>
    <col min="1" max="1" width="124.7109375" style="101" customWidth="1"/>
    <col min="2" max="2" width="23.7109375" customWidth="1"/>
  </cols>
  <sheetData>
    <row r="1" spans="1:1" ht="26.25" x14ac:dyDescent="0.4">
      <c r="A1" s="98" t="s">
        <v>259</v>
      </c>
    </row>
    <row r="2" spans="1:1" x14ac:dyDescent="0.25">
      <c r="A2" s="99"/>
    </row>
    <row r="3" spans="1:1" x14ac:dyDescent="0.25">
      <c r="A3" s="100" t="s">
        <v>260</v>
      </c>
    </row>
    <row r="4" spans="1:1" x14ac:dyDescent="0.25">
      <c r="A4" s="99" t="s">
        <v>261</v>
      </c>
    </row>
    <row r="5" spans="1:1" ht="15" x14ac:dyDescent="0.25">
      <c r="A5" s="127"/>
    </row>
    <row r="6" spans="1:1" ht="15" x14ac:dyDescent="0.25">
      <c r="A6" s="127"/>
    </row>
    <row r="7" spans="1:1" ht="15" x14ac:dyDescent="0.25">
      <c r="A7" s="127"/>
    </row>
    <row r="8" spans="1:1" ht="15" x14ac:dyDescent="0.25">
      <c r="A8" s="127"/>
    </row>
    <row r="9" spans="1:1" x14ac:dyDescent="0.25">
      <c r="A9" s="99"/>
    </row>
    <row r="10" spans="1:1" x14ac:dyDescent="0.25">
      <c r="A10" s="100" t="s">
        <v>262</v>
      </c>
    </row>
    <row r="11" spans="1:1" x14ac:dyDescent="0.25">
      <c r="A11" s="99" t="s">
        <v>263</v>
      </c>
    </row>
    <row r="12" spans="1:1" ht="15" x14ac:dyDescent="0.25">
      <c r="A12" s="127"/>
    </row>
    <row r="13" spans="1:1" ht="15" x14ac:dyDescent="0.25">
      <c r="A13" s="127"/>
    </row>
    <row r="14" spans="1:1" ht="15" x14ac:dyDescent="0.25">
      <c r="A14" s="127"/>
    </row>
    <row r="15" spans="1:1" ht="15" x14ac:dyDescent="0.25">
      <c r="A15" s="127"/>
    </row>
    <row r="16" spans="1:1" x14ac:dyDescent="0.25">
      <c r="A16" s="99"/>
    </row>
    <row r="17" spans="1:1" x14ac:dyDescent="0.25">
      <c r="A17" s="100" t="s">
        <v>264</v>
      </c>
    </row>
    <row r="18" spans="1:1" ht="30.75" x14ac:dyDescent="0.25">
      <c r="A18" s="99" t="s">
        <v>265</v>
      </c>
    </row>
    <row r="19" spans="1:1" ht="15" x14ac:dyDescent="0.25">
      <c r="A19" s="127"/>
    </row>
    <row r="20" spans="1:1" ht="15" x14ac:dyDescent="0.25">
      <c r="A20" s="127"/>
    </row>
    <row r="21" spans="1:1" ht="15" x14ac:dyDescent="0.25">
      <c r="A21" s="127"/>
    </row>
    <row r="22" spans="1:1" ht="15" x14ac:dyDescent="0.25">
      <c r="A22" s="127"/>
    </row>
    <row r="23" spans="1:1" x14ac:dyDescent="0.25">
      <c r="A23" s="99"/>
    </row>
    <row r="24" spans="1:1" x14ac:dyDescent="0.25">
      <c r="A24" s="100" t="s">
        <v>266</v>
      </c>
    </row>
    <row r="25" spans="1:1" ht="30.75" x14ac:dyDescent="0.25">
      <c r="A25" s="99" t="s">
        <v>267</v>
      </c>
    </row>
    <row r="26" spans="1:1" ht="15" x14ac:dyDescent="0.25">
      <c r="A26" s="127"/>
    </row>
    <row r="27" spans="1:1" ht="15" x14ac:dyDescent="0.25">
      <c r="A27" s="127"/>
    </row>
    <row r="28" spans="1:1" ht="15" x14ac:dyDescent="0.25">
      <c r="A28" s="127"/>
    </row>
    <row r="29" spans="1:1" ht="15" x14ac:dyDescent="0.25">
      <c r="A29" s="127"/>
    </row>
    <row r="30" spans="1:1" x14ac:dyDescent="0.25">
      <c r="A30" s="99"/>
    </row>
    <row r="31" spans="1:1" x14ac:dyDescent="0.25">
      <c r="A31" s="100" t="s">
        <v>268</v>
      </c>
    </row>
    <row r="32" spans="1:1" ht="30.75" x14ac:dyDescent="0.25">
      <c r="A32" s="99" t="s">
        <v>269</v>
      </c>
    </row>
    <row r="33" spans="1:1" ht="15" x14ac:dyDescent="0.25">
      <c r="A33" s="127"/>
    </row>
    <row r="34" spans="1:1" ht="15" x14ac:dyDescent="0.25">
      <c r="A34" s="127"/>
    </row>
    <row r="35" spans="1:1" ht="15" x14ac:dyDescent="0.25">
      <c r="A35" s="127"/>
    </row>
    <row r="36" spans="1:1" ht="15" x14ac:dyDescent="0.25">
      <c r="A36" s="127"/>
    </row>
    <row r="38" spans="1:1" x14ac:dyDescent="0.25">
      <c r="A38" s="100" t="s">
        <v>270</v>
      </c>
    </row>
    <row r="39" spans="1:1" ht="150.75" x14ac:dyDescent="0.25">
      <c r="A39" s="99" t="s">
        <v>295</v>
      </c>
    </row>
    <row r="40" spans="1:1" ht="15" x14ac:dyDescent="0.25">
      <c r="A40" s="127"/>
    </row>
    <row r="41" spans="1:1" ht="15" x14ac:dyDescent="0.25">
      <c r="A41" s="127"/>
    </row>
    <row r="42" spans="1:1" ht="15" x14ac:dyDescent="0.25">
      <c r="A42" s="127"/>
    </row>
    <row r="43" spans="1:1" ht="15" x14ac:dyDescent="0.25">
      <c r="A43" s="127"/>
    </row>
    <row r="45" spans="1:1" x14ac:dyDescent="0.25">
      <c r="A45" s="100" t="s">
        <v>271</v>
      </c>
    </row>
    <row r="46" spans="1:1" ht="60.75" x14ac:dyDescent="0.25">
      <c r="A46" s="99" t="s">
        <v>272</v>
      </c>
    </row>
    <row r="47" spans="1:1" ht="15" customHeight="1" x14ac:dyDescent="0.25">
      <c r="A47" s="87"/>
    </row>
    <row r="48" spans="1:1" ht="30.75" x14ac:dyDescent="0.25">
      <c r="A48" s="99" t="s">
        <v>273</v>
      </c>
    </row>
    <row r="49" spans="1:2" ht="50.45" customHeight="1" x14ac:dyDescent="0.25">
      <c r="A49" s="87"/>
    </row>
    <row r="50" spans="1:2" ht="30.75" x14ac:dyDescent="0.25">
      <c r="A50" s="99" t="s">
        <v>274</v>
      </c>
    </row>
    <row r="51" spans="1:2" ht="53.45" customHeight="1" x14ac:dyDescent="0.25">
      <c r="A51" s="87"/>
    </row>
    <row r="52" spans="1:2" ht="15" customHeight="1" x14ac:dyDescent="0.25"/>
    <row r="53" spans="1:2" ht="15" customHeight="1" x14ac:dyDescent="0.25">
      <c r="A53" s="100" t="s">
        <v>275</v>
      </c>
    </row>
    <row r="54" spans="1:2" ht="110.25" x14ac:dyDescent="0.25">
      <c r="A54" s="102" t="s">
        <v>276</v>
      </c>
    </row>
    <row r="55" spans="1:2" ht="30.75" x14ac:dyDescent="0.25">
      <c r="A55" s="99" t="s">
        <v>277</v>
      </c>
    </row>
    <row r="56" spans="1:2" x14ac:dyDescent="0.25">
      <c r="A56" s="81"/>
    </row>
    <row r="57" spans="1:2" ht="6" customHeight="1" x14ac:dyDescent="0.25">
      <c r="A57" s="103"/>
    </row>
    <row r="58" spans="1:2" ht="15" x14ac:dyDescent="0.25">
      <c r="A58" s="124"/>
    </row>
    <row r="59" spans="1:2" ht="15" x14ac:dyDescent="0.25">
      <c r="A59" s="125"/>
    </row>
    <row r="60" spans="1:2" ht="15" x14ac:dyDescent="0.25">
      <c r="A60" s="126"/>
    </row>
    <row r="61" spans="1:2" ht="30.75" x14ac:dyDescent="0.25">
      <c r="A61" s="104" t="s">
        <v>278</v>
      </c>
    </row>
    <row r="62" spans="1:2" x14ac:dyDescent="0.25">
      <c r="A62" s="81"/>
    </row>
    <row r="64" spans="1:2" x14ac:dyDescent="0.25">
      <c r="A64" s="24" t="s">
        <v>230</v>
      </c>
      <c r="B64" s="105" t="s">
        <v>238</v>
      </c>
    </row>
    <row r="65" spans="1:2" x14ac:dyDescent="0.25">
      <c r="A65" s="20" t="s">
        <v>231</v>
      </c>
      <c r="B65" s="82"/>
    </row>
    <row r="66" spans="1:2" ht="30.75" x14ac:dyDescent="0.25">
      <c r="A66" s="20" t="s">
        <v>232</v>
      </c>
      <c r="B66" s="82"/>
    </row>
    <row r="67" spans="1:2" ht="30.75" x14ac:dyDescent="0.25">
      <c r="A67" s="20" t="s">
        <v>307</v>
      </c>
      <c r="B67" s="82"/>
    </row>
    <row r="68" spans="1:2" ht="30.75" x14ac:dyDescent="0.25">
      <c r="A68" s="20" t="s">
        <v>306</v>
      </c>
      <c r="B68" s="82"/>
    </row>
    <row r="69" spans="1:2" x14ac:dyDescent="0.25">
      <c r="A69" s="20" t="s">
        <v>233</v>
      </c>
      <c r="B69" s="82"/>
    </row>
    <row r="70" spans="1:2" ht="45.75" x14ac:dyDescent="0.25">
      <c r="A70" s="20" t="s">
        <v>291</v>
      </c>
      <c r="B70" s="82"/>
    </row>
    <row r="71" spans="1:2" ht="30.75" x14ac:dyDescent="0.25">
      <c r="A71" s="20" t="s">
        <v>235</v>
      </c>
      <c r="B71" s="82"/>
    </row>
  </sheetData>
  <sheetProtection sheet="1" objects="1" scenarios="1"/>
  <mergeCells count="7">
    <mergeCell ref="A58:A60"/>
    <mergeCell ref="A40:A43"/>
    <mergeCell ref="A5:A8"/>
    <mergeCell ref="A12:A15"/>
    <mergeCell ref="A19:A22"/>
    <mergeCell ref="A26:A29"/>
    <mergeCell ref="A33:A36"/>
  </mergeCells>
  <conditionalFormatting sqref="B65:B71">
    <cfRule type="expression" dxfId="1" priority="2">
      <formula>B65&lt;&gt;""</formula>
    </cfRule>
    <cfRule type="expression" dxfId="0" priority="3">
      <formula>B65=""</formula>
    </cfRule>
  </conditionalFormatting>
  <dataValidations count="5">
    <dataValidation type="list" allowBlank="1" showInputMessage="1" showErrorMessage="1" promptTitle="Selection Required" prompt="Please select an option from the drop-down list." sqref="A56" xr:uid="{6B5ED39F-7616-4A1D-8288-9CE24434BC54}">
      <formula1>"Yes – please provide details below, No"</formula1>
    </dataValidation>
    <dataValidation type="list" allowBlank="1" showInputMessage="1" showErrorMessage="1" promptTitle="Selection Required" prompt="Please select an option from the drop-down list." sqref="A62" xr:uid="{CA31AFD3-2CB0-482C-95E2-614F2B7D0D04}">
      <formula1>"Yes, No"</formula1>
    </dataValidation>
    <dataValidation type="list" allowBlank="1" showInputMessage="1" showErrorMessage="1" sqref="B65:B71" xr:uid="{29B955F9-3AB0-4B2C-8BA1-F85A586C4D1A}">
      <formula1>"Yes, No"</formula1>
    </dataValidation>
    <dataValidation type="list" allowBlank="1" showInputMessage="1" showErrorMessage="1" prompt="Please select an option from the dropdown list" sqref="A47" xr:uid="{1329736B-069D-4865-A29C-9AE18D9F190F}">
      <formula1>"Yes, No, Not Applicable"</formula1>
    </dataValidation>
    <dataValidation allowBlank="1" showInputMessage="1" showErrorMessage="1" sqref="A49 A51" xr:uid="{B227ECCE-5D31-4A38-B704-8B2E8924256A}"/>
  </dataValidations>
  <hyperlinks>
    <hyperlink ref="B64" location="'Guidance'!A120" display="ⓘ Further Guidance" xr:uid="{4A80738F-2E4C-4A66-8DF4-3FB2E1B790FC}"/>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Item_x0020_ID xmlns="c5dbf80e-f509-45f6-9fe5-406e3eefabbb" xsi:nil="true"/>
    <Active_x0020_Document xmlns="c5dbf80e-f509-45f6-9fe5-406e3eefabbb">true</Active_x0020_Document>
    <TaxCatchAll xmlns="c5dbf80e-f509-45f6-9fe5-406e3eefabbb">
      <Value>251</Value>
    </TaxCatchAll>
    <hc632fe273cb498aa970207d30c3b1d8 xmlns="c5dbf80e-f509-45f6-9fe5-406e3eefabbb">
      <Terms xmlns="http://schemas.microsoft.com/office/infopath/2007/PartnerControls"/>
    </hc632fe273cb498aa970207d30c3b1d8>
    <a79f47073c68443f9be01e0abdc6a85f xmlns="c5dbf80e-f509-45f6-9fe5-406e3eefabbb">
      <Terms xmlns="http://schemas.microsoft.com/office/infopath/2007/PartnerControls">
        <TermInfo xmlns="http://schemas.microsoft.com/office/infopath/2007/PartnerControls">
          <TermName xmlns="http://schemas.microsoft.com/office/infopath/2007/PartnerControls">Short Breaks 2027/2028</TermName>
          <TermId xmlns="http://schemas.microsoft.com/office/infopath/2007/PartnerControls">b8394cba-65f1-421a-bea3-cfdd1928514c</TermId>
        </TermInfo>
      </Terms>
    </a79f47073c68443f9be01e0abdc6a85f>
    <_dlc_ExpireDateSaved xmlns="http://schemas.microsoft.com/sharepoint/v3" xsi:nil="true"/>
    <_dlc_ExpireDate xmlns="http://schemas.microsoft.com/sharepoint/v3">2028-09-29T11:18:18+00:00</_dlc_ExpireDate>
    <_dlc_DocId xmlns="ca99e413-7d37-49f2-aa21-0c7120b03d5b">CSPROCDOCID-669437178-15924</_dlc_DocId>
    <_dlc_DocIdUrl xmlns="ca99e413-7d37-49f2-aa21-0c7120b03d5b">
      <Url>https://hants.sharepoint.com/sites/CSProcurement/_layouts/15/DocIdRedir.aspx?ID=CSPROCDOCID-669437178-15924</Url>
      <Description>CSPROCDOCID-669437178-15924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3c5dbf34-c73a-430c-9290-9174ad787734" ContentTypeId="0x0101004E1B537BC2B2AD43A5AF5311D732D3AAE8" PreviousValue="false" LastSyncTimeStamp="2018-07-05T09:28:40.72Z"/>
</file>

<file path=customXml/item4.xml><?xml version="1.0" encoding="utf-8"?>
<?mso-contentType ?>
<p:Policy xmlns:p="office.server.policy" id="" local="true">
  <p:Name>HCC Default Document</p:Name>
  <p:Description/>
  <p:Statement/>
  <p:PolicyItems>
    <p:PolicyItem featureId="Microsoft.Office.RecordsManagement.PolicyFeatures.Expiration" staticId="0x0101004E1B537BC2B2AD43A5AF5311D732D3AA|1208973698" UniqueId="7962c2ff-e67b-4a9b-a32b-eab0d2d90b59">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2</number>
                  <property>Modified</property>
                  <propertyId>28cf69c5-fa48-462a-b5cd-27b6f9d2bd5f</propertyId>
                  <period>years</period>
                </formula>
                <action type="action" id="Microsoft.Office.RecordsManagement.PolicyFeatures.Expiration.Action.MoveToRecycleBin"/>
              </data>
            </stages>
          </Schedule>
        </Schedules>
      </p:CustomData>
    </p:PolicyItem>
  </p:PolicyItems>
</p:Policy>
</file>

<file path=customXml/item5.xml><?xml version="1.0" encoding="utf-8"?>
<ct:contentTypeSchema xmlns:ct="http://schemas.microsoft.com/office/2006/metadata/contentType" xmlns:ma="http://schemas.microsoft.com/office/2006/metadata/properties/metaAttributes" ct:_="" ma:_="" ma:contentTypeName="CSD Contracts" ma:contentTypeID="0x0101004E1B537BC2B2AD43A5AF5311D732D3AAE8006BE6664B37B1904481AC847A0E943A46" ma:contentTypeVersion="127" ma:contentTypeDescription="" ma:contentTypeScope="" ma:versionID="98fdc589c98fa34515e6c2aeda7a0770">
  <xsd:schema xmlns:xsd="http://www.w3.org/2001/XMLSchema" xmlns:xs="http://www.w3.org/2001/XMLSchema" xmlns:p="http://schemas.microsoft.com/office/2006/metadata/properties" xmlns:ns1="http://schemas.microsoft.com/sharepoint/v3" xmlns:ns2="c5dbf80e-f509-45f6-9fe5-406e3eefabbb" xmlns:ns3="ca99e413-7d37-49f2-aa21-0c7120b03d5b" targetNamespace="http://schemas.microsoft.com/office/2006/metadata/properties" ma:root="true" ma:fieldsID="75ccf94c1b994e617adf1d57edd693dc" ns1:_="" ns2:_="" ns3:_="">
    <xsd:import namespace="http://schemas.microsoft.com/sharepoint/v3"/>
    <xsd:import namespace="c5dbf80e-f509-45f6-9fe5-406e3eefabbb"/>
    <xsd:import namespace="ca99e413-7d37-49f2-aa21-0c7120b03d5b"/>
    <xsd:element name="properties">
      <xsd:complexType>
        <xsd:sequence>
          <xsd:element name="documentManagement">
            <xsd:complexType>
              <xsd:all>
                <xsd:element ref="ns2:hc632fe273cb498aa970207d30c3b1d8" minOccurs="0"/>
                <xsd:element ref="ns2:TaxCatchAll" minOccurs="0"/>
                <xsd:element ref="ns2:TaxCatchAllLabel" minOccurs="0"/>
                <xsd:element ref="ns2:Item_x0020_ID" minOccurs="0"/>
                <xsd:element ref="ns2:Active_x0020_Document" minOccurs="0"/>
                <xsd:element ref="ns1:_dlc_Exempt" minOccurs="0"/>
                <xsd:element ref="ns1:_dlc_ExpireDateSaved" minOccurs="0"/>
                <xsd:element ref="ns1:_dlc_ExpireDate" minOccurs="0"/>
                <xsd:element ref="ns2:a79f47073c68443f9be01e0abdc6a85f"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4" nillable="true" ma:displayName="Exempt from Policy" ma:hidden="true" ma:internalName="_dlc_Exempt" ma:readOnly="true">
      <xsd:simpleType>
        <xsd:restriction base="dms:Unknown"/>
      </xsd:simpleType>
    </xsd:element>
    <xsd:element name="_dlc_ExpireDateSaved" ma:index="15" nillable="true" ma:displayName="Original Expiration Date" ma:hidden="true" ma:internalName="_dlc_ExpireDateSaved" ma:readOnly="true">
      <xsd:simpleType>
        <xsd:restriction base="dms:DateTime"/>
      </xsd:simpleType>
    </xsd:element>
    <xsd:element name="_dlc_ExpireDate" ma:index="16" nillable="true" ma:displayName="Expiration Date" ma:hidden="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5dbf80e-f509-45f6-9fe5-406e3eefabbb" elementFormDefault="qualified">
    <xsd:import namespace="http://schemas.microsoft.com/office/2006/documentManagement/types"/>
    <xsd:import namespace="http://schemas.microsoft.com/office/infopath/2007/PartnerControls"/>
    <xsd:element name="hc632fe273cb498aa970207d30c3b1d8" ma:index="8" nillable="true" ma:taxonomy="true" ma:internalName="hc632fe273cb498aa970207d30c3b1d8" ma:taxonomyFieldName="Document_x0020_Type" ma:displayName="Document Type" ma:default="" ma:fieldId="{1c632fe2-73cb-498a-a970-207d30c3b1d8}" ma:sspId="3c5dbf34-c73a-430c-9290-9174ad787734" ma:termSetId="b599ea14-30b5-458d-8ef2-998774c2af3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71ed299f-e5e8-44d3-b8dd-9e286606c81e}" ma:internalName="TaxCatchAll" ma:showField="CatchAllData" ma:web="ca99e413-7d37-49f2-aa21-0c7120b03d5b">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71ed299f-e5e8-44d3-b8dd-9e286606c81e}" ma:internalName="TaxCatchAllLabel" ma:readOnly="true" ma:showField="CatchAllDataLabel" ma:web="ca99e413-7d37-49f2-aa21-0c7120b03d5b">
      <xsd:complexType>
        <xsd:complexContent>
          <xsd:extension base="dms:MultiChoiceLookup">
            <xsd:sequence>
              <xsd:element name="Value" type="dms:Lookup" maxOccurs="unbounded" minOccurs="0" nillable="true"/>
            </xsd:sequence>
          </xsd:extension>
        </xsd:complexContent>
      </xsd:complexType>
    </xsd:element>
    <xsd:element name="Item_x0020_ID" ma:index="12" nillable="true" ma:displayName="Item ID" ma:internalName="Item_x0020_ID">
      <xsd:simpleType>
        <xsd:restriction base="dms:Text">
          <xsd:maxLength value="255"/>
        </xsd:restriction>
      </xsd:simpleType>
    </xsd:element>
    <xsd:element name="Active_x0020_Document" ma:index="13" nillable="true" ma:displayName="Active Document" ma:default="1" ma:internalName="Active_x0020_Document">
      <xsd:simpleType>
        <xsd:restriction base="dms:Boolean"/>
      </xsd:simpleType>
    </xsd:element>
    <xsd:element name="a79f47073c68443f9be01e0abdc6a85f" ma:index="17" ma:taxonomy="true" ma:internalName="a79f47073c68443f9be01e0abdc6a85f" ma:taxonomyFieldName="CSD_x0020_Contracts" ma:displayName="CSD Contracts" ma:readOnly="false" ma:default="" ma:fieldId="{a79f4707-3c68-443f-9be0-1e0abdc6a85f}" ma:sspId="3c5dbf34-c73a-430c-9290-9174ad787734" ma:termSetId="361ab054-6f6e-4efa-b458-202baf20983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a99e413-7d37-49f2-aa21-0c7120b03d5b"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7ABAD9A-5D7C-4D16-ACF7-3698BCB03EA4}">
  <ds:schemaRefs>
    <ds:schemaRef ds:uri="http://schemas.microsoft.com/office/2006/documentManagement/types"/>
    <ds:schemaRef ds:uri="http://purl.org/dc/elements/1.1/"/>
    <ds:schemaRef ds:uri="http://schemas.microsoft.com/sharepoint/v3"/>
    <ds:schemaRef ds:uri="http://schemas.microsoft.com/office/2006/metadata/properties"/>
    <ds:schemaRef ds:uri="c5dbf80e-f509-45f6-9fe5-406e3eefabbb"/>
    <ds:schemaRef ds:uri="http://purl.org/dc/terms/"/>
    <ds:schemaRef ds:uri="http://schemas.microsoft.com/office/infopath/2007/PartnerControls"/>
    <ds:schemaRef ds:uri="http://purl.org/dc/dcmitype/"/>
    <ds:schemaRef ds:uri="http://www.w3.org/XML/1998/namespace"/>
    <ds:schemaRef ds:uri="http://schemas.openxmlformats.org/package/2006/metadata/core-properties"/>
    <ds:schemaRef ds:uri="ca99e413-7d37-49f2-aa21-0c7120b03d5b"/>
  </ds:schemaRefs>
</ds:datastoreItem>
</file>

<file path=customXml/itemProps2.xml><?xml version="1.0" encoding="utf-8"?>
<ds:datastoreItem xmlns:ds="http://schemas.openxmlformats.org/officeDocument/2006/customXml" ds:itemID="{71ACD213-624B-4E31-8325-FB08ACE62462}">
  <ds:schemaRefs>
    <ds:schemaRef ds:uri="http://schemas.microsoft.com/sharepoint/v3/contenttype/forms"/>
  </ds:schemaRefs>
</ds:datastoreItem>
</file>

<file path=customXml/itemProps3.xml><?xml version="1.0" encoding="utf-8"?>
<ds:datastoreItem xmlns:ds="http://schemas.openxmlformats.org/officeDocument/2006/customXml" ds:itemID="{582CABEF-5F12-440D-87B2-5BD2FAF8B7C9}">
  <ds:schemaRefs>
    <ds:schemaRef ds:uri="Microsoft.SharePoint.Taxonomy.ContentTypeSync"/>
  </ds:schemaRefs>
</ds:datastoreItem>
</file>

<file path=customXml/itemProps4.xml><?xml version="1.0" encoding="utf-8"?>
<ds:datastoreItem xmlns:ds="http://schemas.openxmlformats.org/officeDocument/2006/customXml" ds:itemID="{DDE34A22-2755-492D-A4F4-D063AEF77351}">
  <ds:schemaRefs>
    <ds:schemaRef ds:uri="office.server.policy"/>
  </ds:schemaRefs>
</ds:datastoreItem>
</file>

<file path=customXml/itemProps5.xml><?xml version="1.0" encoding="utf-8"?>
<ds:datastoreItem xmlns:ds="http://schemas.openxmlformats.org/officeDocument/2006/customXml" ds:itemID="{AD3F0781-FF39-483C-B7EC-0049625E78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5dbf80e-f509-45f6-9fe5-406e3eefabbb"/>
    <ds:schemaRef ds:uri="ca99e413-7d37-49f2-aa21-0c7120b03d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70290E94-7AC7-49F9-B774-974243A8F90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Before You Start</vt:lpstr>
      <vt:lpstr>Glossary</vt:lpstr>
      <vt:lpstr>Guidance</vt:lpstr>
      <vt:lpstr>Club Profile</vt:lpstr>
      <vt:lpstr>Financial Information</vt:lpstr>
      <vt:lpstr>Grant Application Questions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Nunes Pais, Jennifer</dc:creator>
  <cp:keywords/>
  <dc:description/>
  <cp:lastModifiedBy>Nunes Pais, Jennifer</cp:lastModifiedBy>
  <cp:revision/>
  <dcterms:created xsi:type="dcterms:W3CDTF">2026-07-30T10:45:56Z</dcterms:created>
  <dcterms:modified xsi:type="dcterms:W3CDTF">2026-09-29T11:19:27Z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0x0101004E1B537BC2B2AD43A5AF5311D732D3AAE8006BE6664B37B1904481AC847A0E943A46</vt:lpwstr>
  </property>
  <property fmtid="{D5CDD505-2E9C-101B-9397-08002B2CF9AE}" pid="3" name="_dlc_policyId">
    <vt:lpwstr>0x0101004E1B537BC2B2AD43A5AF5311D732D3AA|1208973698</vt:lpwstr>
  </property>
  <property fmtid="{D5CDD505-2E9C-101B-9397-08002B2CF9AE}" pid="4" name="ItemRetentionFormula">
    <vt:lpwstr>&lt;formula id="Microsoft.Office.RecordsManagement.PolicyFeatures.Expiration.Formula.BuiltIn"&gt;&lt;number&gt;2&lt;/number&gt;&lt;property&gt;Modified&lt;/property&gt;&lt;propertyId&gt;28cf69c5-fa48-462a-b5cd-27b6f9d2bd5f&lt;/propertyId&gt;&lt;period&gt;years&lt;/period&gt;&lt;/formula&gt;</vt:lpwstr>
  </property>
  <property fmtid="{D5CDD505-2E9C-101B-9397-08002B2CF9AE}" pid="5" name="_dlc_DocIdItemGuid">
    <vt:lpwstr>39f534a6-be6f-4173-bc2c-7f9a76e82f4c</vt:lpwstr>
  </property>
  <property fmtid="{D5CDD505-2E9C-101B-9397-08002B2CF9AE}" pid="6" name="CSD Contracts">
    <vt:lpwstr>251;#Short Breaks 2027/2028|b8394cba-65f1-421a-bea3-cfdd1928514c</vt:lpwstr>
  </property>
  <property fmtid="{D5CDD505-2E9C-101B-9397-08002B2CF9AE}" pid="7" name="Document_x0020_Type">
    <vt:lpwstr/>
  </property>
  <property fmtid="{D5CDD505-2E9C-101B-9397-08002B2CF9AE}" pid="8" name="MediaServiceImageTags">
    <vt:lpwstr/>
  </property>
  <property fmtid="{D5CDD505-2E9C-101B-9397-08002B2CF9AE}" pid="9" name="CSD_x0020_Contracts">
    <vt:lpwstr>251;#Short Breaks 2027/2028|b8394cba-65f1-421a-bea3-cfdd1928514c</vt:lpwstr>
  </property>
  <property fmtid="{D5CDD505-2E9C-101B-9397-08002B2CF9AE}" pid="10" name="Document Type">
    <vt:lpwstr/>
  </property>
  <property fmtid="{D5CDD505-2E9C-101B-9397-08002B2CF9AE}" pid="11" name="lcf76f155ced4ddcb4097134ff3c332f">
    <vt:lpwstr/>
  </property>
</Properties>
</file>